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расходов'!$A$7:$I$177</definedName>
  </definedNames>
  <calcPr calcId="114210"/>
</workbook>
</file>

<file path=xl/calcChain.xml><?xml version="1.0" encoding="utf-8"?>
<calcChain xmlns="http://schemas.openxmlformats.org/spreadsheetml/2006/main">
  <c r="H177" i="1"/>
  <c r="I177"/>
  <c r="I161"/>
  <c r="I154"/>
  <c r="I147"/>
  <c r="I143"/>
  <c r="I133"/>
  <c r="I123"/>
  <c r="I120"/>
  <c r="I114"/>
  <c r="I110"/>
  <c r="I107"/>
  <c r="I103"/>
  <c r="I100"/>
  <c r="I97"/>
  <c r="I88"/>
  <c r="I85"/>
  <c r="I82"/>
  <c r="I77"/>
  <c r="I64"/>
  <c r="I61"/>
  <c r="I55"/>
  <c r="I52"/>
  <c r="I48"/>
  <c r="I41"/>
  <c r="I35"/>
  <c r="I29"/>
  <c r="I26"/>
  <c r="I19"/>
  <c r="I16"/>
  <c r="I9"/>
  <c r="H9"/>
  <c r="H16"/>
  <c r="H19"/>
  <c r="H26"/>
  <c r="H29"/>
  <c r="H35"/>
  <c r="H41"/>
  <c r="H48"/>
  <c r="H52"/>
  <c r="H55"/>
  <c r="H61"/>
  <c r="H64"/>
  <c r="H77"/>
  <c r="H82"/>
  <c r="H85"/>
  <c r="H88"/>
  <c r="H97"/>
  <c r="H100"/>
  <c r="H103"/>
  <c r="H107"/>
  <c r="H110"/>
  <c r="H114"/>
  <c r="H120"/>
  <c r="H123"/>
  <c r="H133"/>
  <c r="H143"/>
  <c r="H147"/>
  <c r="H154"/>
  <c r="H161"/>
  <c r="H164"/>
  <c r="H167"/>
  <c r="I170"/>
  <c r="H170"/>
  <c r="F95"/>
  <c r="F96"/>
  <c r="I10"/>
  <c r="H10"/>
  <c r="F170"/>
  <c r="F154"/>
  <c r="F147"/>
  <c r="F138"/>
  <c r="F137"/>
  <c r="F136"/>
  <c r="F135"/>
  <c r="F134"/>
  <c r="F133"/>
  <c r="F131"/>
  <c r="F130"/>
  <c r="F128"/>
  <c r="F127"/>
  <c r="F115"/>
  <c r="F114"/>
  <c r="F113"/>
  <c r="F106"/>
  <c r="F88"/>
  <c r="F81"/>
  <c r="F80"/>
  <c r="F79"/>
  <c r="F78"/>
  <c r="F77"/>
  <c r="F68"/>
  <c r="F67"/>
  <c r="F66"/>
  <c r="F65"/>
  <c r="F64"/>
  <c r="F55"/>
  <c r="F49"/>
  <c r="F48"/>
  <c r="F42"/>
  <c r="F41"/>
  <c r="F33"/>
  <c r="F32"/>
  <c r="F31"/>
  <c r="F30"/>
  <c r="F29"/>
  <c r="F27"/>
  <c r="F26"/>
  <c r="F22"/>
  <c r="F19"/>
  <c r="F18"/>
  <c r="F17"/>
  <c r="F16"/>
  <c r="F20"/>
  <c r="F14"/>
  <c r="F13"/>
  <c r="F12"/>
  <c r="F11"/>
  <c r="F10"/>
  <c r="G170"/>
  <c r="G154"/>
  <c r="G147"/>
  <c r="G146"/>
  <c r="G145"/>
  <c r="G144"/>
  <c r="G143"/>
  <c r="G138"/>
  <c r="G137"/>
  <c r="G136"/>
  <c r="G135"/>
  <c r="G134"/>
  <c r="G133"/>
  <c r="G131"/>
  <c r="G130"/>
  <c r="G128"/>
  <c r="G127"/>
  <c r="G126"/>
  <c r="G125"/>
  <c r="G124"/>
  <c r="G123"/>
  <c r="G95"/>
  <c r="G115"/>
  <c r="G114"/>
  <c r="G113"/>
  <c r="G106"/>
  <c r="G96"/>
  <c r="G88"/>
  <c r="G81"/>
  <c r="G80"/>
  <c r="G79"/>
  <c r="G78"/>
  <c r="G77"/>
  <c r="G68"/>
  <c r="G67"/>
  <c r="G66"/>
  <c r="G65"/>
  <c r="G64"/>
  <c r="G55"/>
  <c r="G49"/>
  <c r="G48"/>
  <c r="G43"/>
  <c r="G42"/>
  <c r="G41"/>
  <c r="G33"/>
  <c r="G32"/>
  <c r="G31"/>
  <c r="G30"/>
  <c r="G29"/>
  <c r="G27"/>
  <c r="G26"/>
  <c r="G22"/>
  <c r="G19"/>
  <c r="G18"/>
  <c r="G17"/>
  <c r="G16"/>
  <c r="G20"/>
  <c r="G14"/>
  <c r="G13"/>
  <c r="G12"/>
  <c r="G11"/>
  <c r="G10"/>
  <c r="G9"/>
  <c r="F177"/>
  <c r="F146"/>
  <c r="F145"/>
  <c r="F144"/>
  <c r="F143"/>
  <c r="F126"/>
  <c r="F125"/>
  <c r="F124"/>
  <c r="F123"/>
  <c r="F9"/>
  <c r="F105"/>
  <c r="G105"/>
  <c r="G177"/>
</calcChain>
</file>

<file path=xl/sharedStrings.xml><?xml version="1.0" encoding="utf-8"?>
<sst xmlns="http://schemas.openxmlformats.org/spreadsheetml/2006/main" count="750" uniqueCount="318">
  <si>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</si>
  <si>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</si>
  <si>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</si>
  <si>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</si>
  <si>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</si>
  <si>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</si>
  <si>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</si>
  <si>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</si>
  <si>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</si>
  <si>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</si>
  <si>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</si>
  <si>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</si>
  <si>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</si>
  <si>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</si>
  <si>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</si>
  <si>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</si>
  <si>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</si>
  <si>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</si>
  <si>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</si>
  <si>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</si>
  <si>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</si>
  <si>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</si>
  <si>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</si>
  <si>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</si>
  <si>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</si>
  <si>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19</t>
  </si>
  <si>
    <t>20</t>
  </si>
  <si>
    <t>500</t>
  </si>
  <si>
    <t>Межбюджетные трансферты</t>
  </si>
  <si>
    <t>22</t>
  </si>
  <si>
    <t>0113</t>
  </si>
  <si>
    <t>540</t>
  </si>
  <si>
    <t>Иные межбюджетные трансферты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</si>
  <si>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</si>
  <si>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</si>
  <si>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</si>
  <si>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</si>
  <si>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</si>
  <si>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</si>
  <si>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</si>
  <si>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</si>
  <si>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</si>
  <si>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</si>
  <si>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800</t>
  </si>
  <si>
    <t>Иные бюджетные ассигнования</t>
  </si>
  <si>
    <t>34</t>
  </si>
  <si>
    <t>Уплата налогов, сборов и иных платежей</t>
  </si>
  <si>
    <t>35</t>
  </si>
  <si>
    <t>36</t>
  </si>
  <si>
    <t>7300000</t>
  </si>
  <si>
    <t>37</t>
  </si>
  <si>
    <t>7310000</t>
  </si>
  <si>
    <t>41</t>
  </si>
  <si>
    <t>42</t>
  </si>
  <si>
    <t>0200</t>
  </si>
  <si>
    <t>НАЦИОНАЛЬНАЯ ОБОРОНА</t>
  </si>
  <si>
    <t>44</t>
  </si>
  <si>
    <t>47</t>
  </si>
  <si>
    <t>48</t>
  </si>
  <si>
    <t>0203</t>
  </si>
  <si>
    <t>49</t>
  </si>
  <si>
    <t>0400</t>
  </si>
  <si>
    <t>НАЦИОНАЛЬНАЯ ЭКОНОМИКА</t>
  </si>
  <si>
    <t>50</t>
  </si>
  <si>
    <t>51</t>
  </si>
  <si>
    <t>54</t>
  </si>
  <si>
    <t>0409</t>
  </si>
  <si>
    <t>55</t>
  </si>
  <si>
    <t>0500</t>
  </si>
  <si>
    <t>ЖИЛИЩНО-КОММУНАЛЬНОЕ ХОЗЯЙСТВО</t>
  </si>
  <si>
    <t>56</t>
  </si>
  <si>
    <t>57</t>
  </si>
  <si>
    <t>58</t>
  </si>
  <si>
    <t>59</t>
  </si>
  <si>
    <t>60</t>
  </si>
  <si>
    <t>0503</t>
  </si>
  <si>
    <t>0700</t>
  </si>
  <si>
    <t>ОБРАЗОВАНИЕ</t>
  </si>
  <si>
    <t>65</t>
  </si>
  <si>
    <t>66</t>
  </si>
  <si>
    <t>0702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</si>
  <si>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</si>
  <si>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</si>
  <si>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</si>
  <si>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</si>
  <si>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</si>
  <si>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</si>
  <si>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</si>
  <si>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</si>
  <si>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</si>
  <si>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</si>
  <si>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</si>
  <si>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</si>
  <si>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</si>
  <si>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</si>
  <si>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</si>
  <si>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</si>
  <si>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</si>
  <si>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</si>
  <si>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</si>
  <si>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</si>
  <si>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</si>
  <si>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</si>
  <si>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</si>
  <si>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110</t>
  </si>
  <si>
    <t>94</t>
  </si>
  <si>
    <t>111</t>
  </si>
  <si>
    <t>95</t>
  </si>
  <si>
    <t>96</t>
  </si>
  <si>
    <t>98</t>
  </si>
  <si>
    <t>99</t>
  </si>
  <si>
    <t>101</t>
  </si>
  <si>
    <t>7100000</t>
  </si>
  <si>
    <t>102</t>
  </si>
  <si>
    <t>7110000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</si>
  <si>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</si>
  <si>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</si>
  <si>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</si>
  <si>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</si>
  <si>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</si>
  <si>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</si>
  <si>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</si>
  <si>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</si>
  <si>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</si>
  <si>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</si>
  <si>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117</t>
  </si>
  <si>
    <t>118</t>
  </si>
  <si>
    <t>119</t>
  </si>
  <si>
    <t>123</t>
  </si>
  <si>
    <t>127</t>
  </si>
  <si>
    <t>0800</t>
  </si>
  <si>
    <t>КУЛЬТУРА, КИНЕМАТОГРАФИЯ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</si>
  <si>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</si>
  <si>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</si>
  <si>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</si>
  <si>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</si>
  <si>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7110022</t>
  </si>
  <si>
    <t>7310021</t>
  </si>
  <si>
    <t>7311011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</si>
  <si>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</si>
  <si>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</si>
  <si>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</si>
  <si>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</si>
  <si>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</si>
  <si>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</si>
  <si>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</si>
  <si>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</si>
  <si>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</si>
  <si>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</si>
  <si>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</si>
  <si>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</si>
  <si>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</si>
  <si>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</si>
  <si>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</si>
  <si>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</si>
  <si>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</si>
  <si>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9</t>
  </si>
  <si>
    <t>10</t>
  </si>
  <si>
    <t>13</t>
  </si>
  <si>
    <t>17</t>
  </si>
  <si>
    <t>18</t>
  </si>
  <si>
    <t>21</t>
  </si>
  <si>
    <t>23</t>
  </si>
  <si>
    <t>39</t>
  </si>
  <si>
    <t>40</t>
  </si>
  <si>
    <t>43</t>
  </si>
  <si>
    <t>46</t>
  </si>
  <si>
    <t>52</t>
  </si>
  <si>
    <t>97</t>
  </si>
  <si>
    <t>38</t>
  </si>
  <si>
    <t>45</t>
  </si>
  <si>
    <t>53</t>
  </si>
  <si>
    <t>61</t>
  </si>
  <si>
    <t>69</t>
  </si>
  <si>
    <t>77</t>
  </si>
  <si>
    <t>81</t>
  </si>
  <si>
    <t>88</t>
  </si>
  <si>
    <t>112</t>
  </si>
  <si>
    <t>116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</si>
  <si>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</si>
  <si>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</si>
  <si>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</si>
  <si>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</si>
  <si>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</si>
  <si>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</si>
  <si>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</si>
  <si>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</si>
  <si>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</si>
  <si>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</si>
  <si>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</si>
  <si>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</si>
  <si>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0190602</t>
  </si>
  <si>
    <t>0199901</t>
  </si>
  <si>
    <t>7317514</t>
  </si>
  <si>
    <t>7315118</t>
  </si>
  <si>
    <t>0192372</t>
  </si>
  <si>
    <t>0193309</t>
  </si>
  <si>
    <t>0190304</t>
  </si>
  <si>
    <t>0190306</t>
  </si>
  <si>
    <t>0196001</t>
  </si>
  <si>
    <t>0196004</t>
  </si>
  <si>
    <t>0190603</t>
  </si>
  <si>
    <t>0190605</t>
  </si>
  <si>
    <t xml:space="preserve"> Иные межбюджетные трансферты</t>
  </si>
  <si>
    <t>0190613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</si>
  <si>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</si>
  <si>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</si>
  <si>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</si>
  <si>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0190600</t>
  </si>
  <si>
    <t>0290761</t>
  </si>
  <si>
    <t>0290861</t>
  </si>
  <si>
    <t>0291021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</si>
  <si>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</si>
  <si>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0196000</t>
  </si>
  <si>
    <t xml:space="preserve">Иные межбюджетные трансферты на решение вопросов местного значения </t>
  </si>
  <si>
    <t>0190300</t>
  </si>
  <si>
    <t>0190309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</si>
  <si>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</si>
  <si>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</si>
  <si>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</si>
  <si>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7310607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</si>
  <si>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</si>
  <si>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62</t>
  </si>
  <si>
    <t>63</t>
  </si>
  <si>
    <t>64</t>
  </si>
  <si>
    <t>125</t>
  </si>
  <si>
    <t>126</t>
  </si>
  <si>
    <t>128</t>
  </si>
  <si>
    <t>129</t>
  </si>
  <si>
    <t>130</t>
  </si>
  <si>
    <t>131</t>
  </si>
  <si>
    <t>0100000</t>
  </si>
  <si>
    <t>Отдельные мероприятия</t>
  </si>
  <si>
    <t>0190000</t>
  </si>
  <si>
    <t>0200000</t>
  </si>
  <si>
    <t>0290000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</si>
  <si>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</si>
  <si>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</si>
  <si>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</si>
  <si>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</si>
  <si>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</si>
  <si>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</si>
  <si>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</si>
  <si>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</si>
  <si>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</si>
  <si>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Муниципальная программа "Основные направления развития Сотниковского сельсовета"</t>
  </si>
  <si>
    <t>Иные межбюджетные трансферты  в области градостроительной деятельности</t>
  </si>
  <si>
    <t>Муниципальная программа "Основные направления благоустройства в Сотниковском сельсовете"</t>
  </si>
  <si>
    <t>Расходы на разработку проектов организации дорожного движения поселений Канского района в рамках отдельных мероприятий муниципальной программы "Основные направления благоустройства в сотниковском сельсовете"</t>
  </si>
  <si>
    <t>Муниципальная программа "Основные направления развития благоустройства  Сотниковского сельсовета"</t>
  </si>
  <si>
    <t>Содержание автомобильных дорог общего пользования местного значения и искусственных сооружений за счет средств дорожного фонда  в рамках отдельных мероприятий муниципальной программы "Основные направления благоустройства  Сотниковского сельсовета"</t>
  </si>
  <si>
    <t>Расходы на организацию  и проведение общественных работ в рамках отдельных мероприятий муниципальной программы "Основные направления благоустройства  Сотниковского сельсовета"</t>
  </si>
  <si>
    <t xml:space="preserve">Благоустройство в рамках отдельных мероприятий муниципальной программы "Основные направления благоустройства  Сотниковского сельсовета"  </t>
  </si>
  <si>
    <t>Уличное освещение  в рамках отдельных мероприятий муниципальной программы "Основные направления благоустройства  Сотниковского сельсовета"</t>
  </si>
  <si>
    <t xml:space="preserve">Организация и содержание мест захоронения в рамках муниципальной программы "Основные направления благоустройства  Сотниковского сельсовета"  </t>
  </si>
  <si>
    <t>Муниципальная программа "Основные направления благоустройства  Сотниковского сельсовета"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</si>
  <si>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благоустройства  Сотниковского сельсовета"</t>
  </si>
  <si>
    <t>Санитарная уборка, буртовка и уплотнение мусора  в рамках отдельных мероприятий муниципальной программы "Основные направления благоустройства  Сотниковского сельсовета"</t>
  </si>
  <si>
    <t>Содержание дорог  в рамках отдельных мероприятий муниципальной программы "Основные направления благоустройства  Сотниковского сельсовета"</t>
  </si>
  <si>
    <t>0196002</t>
  </si>
  <si>
    <t>Иные межбюджетные трансферты на осуществление полномочий по организации тепло-, электро-, газо-, водоснабжения  в рамках отдельных мероприятий муниципальной программы "Основные направления благоустройства  Сотниковского сельсовета"</t>
  </si>
  <si>
    <t>Иные межбюджетные трансферты на осуществление полномочий пообеспеению малоимущих граждан жилыми помещениями в рамках отдельных мероприятий муниципальной программы "Основные направления благоустройства  Сотниковского сельсовета"</t>
  </si>
  <si>
    <t>Муниципальная программа "Основные напраления благоустройства Сотниковского сельсовета"</t>
  </si>
  <si>
    <t>Расходы на содержание и обеспечению текущего обслуживания зданий и сооружений учреждений образования  в рамках отдельных мероприятий муниципальной программы "Основные направления благоустройства Сотниковского сельсовета"</t>
  </si>
  <si>
    <t>Муниципальная программа "Развитие культуры в Сотниковском сельсовете»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</si>
  <si>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</si>
  <si>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</si>
  <si>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</si>
  <si>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0290862</t>
  </si>
  <si>
    <t>0909</t>
  </si>
  <si>
    <t>7317555</t>
  </si>
  <si>
    <t>НАЦИОНАЛЬНАЯ БЕЗОПАСНОСТЬ И ПРАВООХРАНИТЕЛЬНАЯ ДЕЯТЕЛЬНОСТЬ</t>
  </si>
  <si>
    <t>Профилактика экстремизма и терроризма</t>
  </si>
  <si>
    <t>0300</t>
  </si>
  <si>
    <t>0309</t>
  </si>
  <si>
    <t>Фунционирование органов представительной власти</t>
  </si>
  <si>
    <t>7311021</t>
  </si>
  <si>
    <t>7310086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</si>
  <si>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</si>
  <si>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Содержание автомобильных дорог общего пользования местного значения и искусственных сооружений за счет средств краевого бюджета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</si>
  <si>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Содержание автомобильных дорог общего пользования местного значения и искусственных сооружений за счет средств местного бюджета в рамках отдельных мероприятий муниципальной программы "Основные направления благоустройства в Сотниковском сельсовете"  </t>
  </si>
  <si>
    <t>0197508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</si>
  <si>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</si>
  <si>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</si>
  <si>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</si>
  <si>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</si>
  <si>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</si>
  <si>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</si>
  <si>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</si>
  <si>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</si>
  <si>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</si>
  <si>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</si>
  <si>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</si>
  <si>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</si>
  <si>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</si>
  <si>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7317951</t>
  </si>
  <si>
    <t>Другие вопросы в области здравоохранения</t>
  </si>
  <si>
    <t>Расходы на аккарицидную обработку мест массового отдыха населения за счет средств краевого бюджета в рамках  непрограммных расходов органов исполнительной власти</t>
  </si>
  <si>
    <t>Расходы на аккарицидную обработку мест массового отдыха населения за счет средств местного бюджета в рамках  непрограммных расходов органов исполнительной власти</t>
  </si>
  <si>
    <t>163</t>
  </si>
  <si>
    <t>164</t>
  </si>
  <si>
    <t>165</t>
  </si>
  <si>
    <t>Приложение № 5</t>
  </si>
  <si>
    <t>Расходы на проведение оязательных энергетических обследований муниципальных учреждений</t>
  </si>
  <si>
    <t>0297423</t>
  </si>
  <si>
    <t>Коммунальное хозяйство</t>
  </si>
  <si>
    <t>Капитальный ремонт водопроводной сети в рамках отдельных мероприятий  муниципальной программы "Основные направления развития благоустройства в Сотниковском сельсовете на 2014-2016годы"</t>
  </si>
  <si>
    <t>0502</t>
  </si>
  <si>
    <t>0190500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</si>
  <si>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бюджета сельсовета  за 2014 год</t>
  </si>
  <si>
    <t>Расходы на разработку схем теплоснабжения в рамках отдельных мероприятий  муниципальной программы "Основные направления развития благоустройства в Сотниковском сельсовете на 2014-2016годы"</t>
  </si>
  <si>
    <t>0197424</t>
  </si>
  <si>
    <t>к Решению</t>
  </si>
  <si>
    <t>%исполнения</t>
  </si>
  <si>
    <t>План                  на 2014 год</t>
  </si>
  <si>
    <t>Факт                   на 2014 год</t>
  </si>
  <si>
    <t>отклонение</t>
  </si>
  <si>
    <t xml:space="preserve">от  29.04.2015 № 60-184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</si>
</sst>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8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left" vertical="center" wrapText="1"/>
    </xf>
    <xf numFmtId="49" fontId="6" fillId="2" borderId="13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left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left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left" vertical="center" wrapText="1"/>
    </xf>
    <xf numFmtId="49" fontId="6" fillId="2" borderId="14" xfId="0" applyNumberFormat="1" applyFont="1" applyFill="1" applyBorder="1" applyAlignment="1" applyProtection="1">
      <alignment horizontal="center" vertical="center" wrapText="1"/>
    </xf>
    <xf numFmtId="166" fontId="1" fillId="2" borderId="14" xfId="0" applyNumberFormat="1" applyFont="1" applyFill="1" applyBorder="1" applyAlignment="1" applyProtection="1">
      <alignment horizontal="left" vertical="center" wrapText="1"/>
    </xf>
    <xf numFmtId="1" fontId="1" fillId="2" borderId="14" xfId="0" applyNumberFormat="1" applyFont="1" applyFill="1" applyBorder="1" applyAlignment="1" applyProtection="1">
      <alignment horizontal="left" vertical="center" wrapText="1"/>
    </xf>
    <xf numFmtId="165" fontId="1" fillId="2" borderId="14" xfId="0" applyNumberFormat="1" applyFont="1" applyFill="1" applyBorder="1" applyAlignment="1" applyProtection="1">
      <alignment horizontal="left" vertical="center" wrapText="1"/>
    </xf>
    <xf numFmtId="49" fontId="5" fillId="2" borderId="11" xfId="0" applyNumberFormat="1" applyFont="1" applyFill="1" applyBorder="1" applyAlignment="1" applyProtection="1">
      <alignment horizontal="left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left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164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 wrapText="1"/>
    </xf>
    <xf numFmtId="2" fontId="1" fillId="2" borderId="20" xfId="0" applyNumberFormat="1" applyFont="1" applyFill="1" applyBorder="1" applyAlignment="1" applyProtection="1">
      <alignment horizontal="center" vertical="center" wrapText="1"/>
    </xf>
    <xf numFmtId="2" fontId="6" fillId="2" borderId="19" xfId="0" applyNumberFormat="1" applyFont="1" applyFill="1" applyBorder="1" applyAlignment="1" applyProtection="1">
      <alignment horizontal="center" vertical="center" wrapText="1"/>
    </xf>
    <xf numFmtId="2" fontId="1" fillId="2" borderId="21" xfId="0" applyNumberFormat="1" applyFont="1" applyFill="1" applyBorder="1" applyAlignment="1" applyProtection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1" fillId="0" borderId="17" xfId="0" applyNumberFormat="1" applyFont="1" applyFill="1" applyBorder="1" applyAlignment="1" applyProtection="1">
      <alignment horizontal="center" vertical="center" wrapText="1"/>
    </xf>
    <xf numFmtId="165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view="pageBreakPreview" topLeftCell="C1" zoomScaleNormal="100" zoomScaleSheetLayoutView="100" workbookViewId="0">
      <selection activeCell="C3" sqref="C3:I3"/>
    </sheetView>
  </sheetViews>
  <sheetFormatPr defaultRowHeight="12.75"/>
  <cols>
    <col min="1" max="1" width="7.42578125" style="7" customWidth="1"/>
    <col min="2" max="2" width="82" style="7" customWidth="1"/>
    <col min="3" max="4" width="10.7109375" style="11" customWidth="1"/>
    <col min="5" max="5" width="11" style="11" customWidth="1"/>
    <col min="6" max="6" width="13" style="11" customWidth="1"/>
    <col min="7" max="7" width="11" style="11" customWidth="1"/>
    <col min="8" max="8" width="9.7109375" style="11" customWidth="1"/>
    <col min="9" max="9" width="10" style="21" customWidth="1"/>
    <col min="10" max="10" width="15.7109375" style="21" customWidth="1"/>
    <col min="11" max="11" width="8.85546875" customWidth="1"/>
    <col min="12" max="12" width="13.28515625" customWidth="1"/>
    <col min="13" max="13" width="15.85546875" customWidth="1"/>
  </cols>
  <sheetData>
    <row r="1" spans="1:13" ht="18.75">
      <c r="A1" s="1"/>
      <c r="B1" s="2"/>
      <c r="C1" s="69" t="s">
        <v>302</v>
      </c>
      <c r="D1" s="69"/>
      <c r="E1" s="69"/>
      <c r="F1" s="69"/>
      <c r="G1" s="69"/>
      <c r="H1" s="69"/>
      <c r="I1" s="70"/>
      <c r="J1" s="20"/>
    </row>
    <row r="2" spans="1:13" ht="22.5" customHeight="1">
      <c r="A2" s="1"/>
      <c r="B2" s="2"/>
      <c r="C2" s="69" t="s">
        <v>312</v>
      </c>
      <c r="D2" s="69"/>
      <c r="E2" s="69"/>
      <c r="F2" s="69"/>
      <c r="G2" s="69"/>
      <c r="H2" s="69"/>
      <c r="I2" s="70"/>
      <c r="J2" s="20"/>
    </row>
    <row r="3" spans="1:13" ht="18.75">
      <c r="A3" s="1"/>
      <c r="B3" s="2"/>
      <c r="C3" s="69" t="s">
        <v>317</v>
      </c>
      <c r="D3" s="69"/>
      <c r="E3" s="69"/>
      <c r="F3" s="69"/>
      <c r="G3" s="69"/>
      <c r="H3" s="69"/>
      <c r="I3" s="70"/>
      <c r="J3" s="20"/>
    </row>
    <row r="4" spans="1:13" ht="8.25" customHeight="1">
      <c r="A4" s="1"/>
      <c r="B4" s="2"/>
      <c r="C4" s="8"/>
      <c r="D4" s="8"/>
      <c r="E4" s="8"/>
      <c r="F4" s="8"/>
      <c r="G4" s="8"/>
      <c r="H4" s="8"/>
      <c r="I4" s="20"/>
      <c r="J4" s="20"/>
    </row>
    <row r="5" spans="1:13" ht="56.25" customHeight="1">
      <c r="A5" s="1"/>
      <c r="B5" s="71" t="s">
        <v>309</v>
      </c>
      <c r="C5" s="71"/>
      <c r="D5" s="71"/>
      <c r="E5" s="71"/>
      <c r="F5" s="50"/>
      <c r="G5" s="50"/>
      <c r="H5" s="50"/>
      <c r="I5" s="12"/>
      <c r="J5" s="12"/>
    </row>
    <row r="6" spans="1:13" ht="13.5" customHeight="1" thickBot="1">
      <c r="A6" s="22"/>
      <c r="B6" s="3"/>
      <c r="C6" s="9"/>
      <c r="D6" s="9"/>
      <c r="E6" s="10"/>
      <c r="F6" s="10"/>
      <c r="G6" s="10"/>
      <c r="H6" s="10"/>
      <c r="I6" s="13" t="s">
        <v>180</v>
      </c>
      <c r="J6" s="13"/>
    </row>
    <row r="7" spans="1:13" ht="48" thickBot="1">
      <c r="A7" s="14" t="s">
        <v>1</v>
      </c>
      <c r="B7" s="15" t="s">
        <v>132</v>
      </c>
      <c r="C7" s="15" t="s">
        <v>133</v>
      </c>
      <c r="D7" s="15" t="s">
        <v>134</v>
      </c>
      <c r="E7" s="15" t="s">
        <v>135</v>
      </c>
      <c r="F7" s="16" t="s">
        <v>314</v>
      </c>
      <c r="G7" s="16" t="s">
        <v>315</v>
      </c>
      <c r="H7" s="56" t="s">
        <v>316</v>
      </c>
      <c r="I7" s="16" t="s">
        <v>313</v>
      </c>
      <c r="J7" s="51"/>
    </row>
    <row r="8" spans="1:13" ht="16.5" thickBot="1">
      <c r="A8" s="17" t="s">
        <v>2</v>
      </c>
      <c r="B8" s="18" t="s">
        <v>3</v>
      </c>
      <c r="C8" s="18" t="s">
        <v>4</v>
      </c>
      <c r="D8" s="18" t="s">
        <v>7</v>
      </c>
      <c r="E8" s="18" t="s">
        <v>0</v>
      </c>
      <c r="F8" s="19" t="s">
        <v>8</v>
      </c>
      <c r="G8" s="19" t="s">
        <v>8</v>
      </c>
      <c r="H8" s="57"/>
      <c r="I8" s="58" t="s">
        <v>8</v>
      </c>
      <c r="J8" s="52"/>
    </row>
    <row r="9" spans="1:13" ht="15.75">
      <c r="A9" s="24" t="s">
        <v>2</v>
      </c>
      <c r="B9" s="32" t="s">
        <v>11</v>
      </c>
      <c r="C9" s="33" t="s">
        <v>10</v>
      </c>
      <c r="D9" s="33"/>
      <c r="E9" s="33"/>
      <c r="F9" s="25">
        <f>F10+F16+F29+F35+F41</f>
        <v>2913.0999999999995</v>
      </c>
      <c r="G9" s="25">
        <f>G10+G16+G29+G35+G41</f>
        <v>2854</v>
      </c>
      <c r="H9" s="59">
        <f>G9-F9</f>
        <v>-59.099999999999454</v>
      </c>
      <c r="I9" s="64">
        <f>G9/F9*100</f>
        <v>97.971233393978935</v>
      </c>
      <c r="J9" s="53"/>
      <c r="L9" s="5"/>
      <c r="M9" s="5"/>
    </row>
    <row r="10" spans="1:13" ht="34.5" customHeight="1">
      <c r="A10" s="6" t="s">
        <v>3</v>
      </c>
      <c r="B10" s="34" t="s">
        <v>147</v>
      </c>
      <c r="C10" s="35" t="s">
        <v>148</v>
      </c>
      <c r="D10" s="35"/>
      <c r="E10" s="35"/>
      <c r="F10" s="26">
        <f t="shared" ref="F10:G14" si="0">F11</f>
        <v>569.79999999999995</v>
      </c>
      <c r="G10" s="26">
        <f t="shared" si="0"/>
        <v>569.79999999999995</v>
      </c>
      <c r="H10" s="59">
        <f>G10-F10</f>
        <v>0</v>
      </c>
      <c r="I10" s="64">
        <f>G10/F10*100</f>
        <v>100</v>
      </c>
      <c r="J10" s="54"/>
      <c r="L10" s="5"/>
      <c r="M10" s="5"/>
    </row>
    <row r="11" spans="1:13" ht="18" customHeight="1">
      <c r="A11" s="6" t="s">
        <v>4</v>
      </c>
      <c r="B11" s="34" t="s">
        <v>207</v>
      </c>
      <c r="C11" s="35" t="s">
        <v>148</v>
      </c>
      <c r="D11" s="35" t="s">
        <v>112</v>
      </c>
      <c r="E11" s="35"/>
      <c r="F11" s="26">
        <f t="shared" si="0"/>
        <v>569.79999999999995</v>
      </c>
      <c r="G11" s="26">
        <f t="shared" si="0"/>
        <v>569.79999999999995</v>
      </c>
      <c r="H11" s="59"/>
      <c r="I11" s="64"/>
      <c r="J11" s="54"/>
      <c r="K11" s="4"/>
      <c r="L11" s="5"/>
      <c r="M11" s="5"/>
    </row>
    <row r="12" spans="1:13" ht="21.75" customHeight="1">
      <c r="A12" s="6" t="s">
        <v>7</v>
      </c>
      <c r="B12" s="34" t="s">
        <v>275</v>
      </c>
      <c r="C12" s="35" t="s">
        <v>148</v>
      </c>
      <c r="D12" s="35" t="s">
        <v>114</v>
      </c>
      <c r="E12" s="35"/>
      <c r="F12" s="26">
        <f t="shared" si="0"/>
        <v>569.79999999999995</v>
      </c>
      <c r="G12" s="26">
        <f t="shared" si="0"/>
        <v>569.79999999999995</v>
      </c>
      <c r="H12" s="59"/>
      <c r="I12" s="64"/>
      <c r="J12" s="54"/>
      <c r="K12" s="4"/>
      <c r="L12" s="5"/>
      <c r="M12" s="5"/>
    </row>
    <row r="13" spans="1:13" ht="28.5" customHeight="1">
      <c r="A13" s="6" t="s">
        <v>0</v>
      </c>
      <c r="B13" s="34" t="s">
        <v>181</v>
      </c>
      <c r="C13" s="35" t="s">
        <v>148</v>
      </c>
      <c r="D13" s="35" t="s">
        <v>136</v>
      </c>
      <c r="E13" s="35"/>
      <c r="F13" s="26">
        <f t="shared" si="0"/>
        <v>569.79999999999995</v>
      </c>
      <c r="G13" s="26">
        <f t="shared" si="0"/>
        <v>569.79999999999995</v>
      </c>
      <c r="H13" s="59"/>
      <c r="I13" s="64"/>
      <c r="J13" s="54"/>
      <c r="L13" s="5"/>
      <c r="M13" s="5"/>
    </row>
    <row r="14" spans="1:13" ht="48" customHeight="1">
      <c r="A14" s="6" t="s">
        <v>8</v>
      </c>
      <c r="B14" s="34" t="s">
        <v>182</v>
      </c>
      <c r="C14" s="35" t="s">
        <v>148</v>
      </c>
      <c r="D14" s="35" t="s">
        <v>136</v>
      </c>
      <c r="E14" s="35" t="s">
        <v>12</v>
      </c>
      <c r="F14" s="26">
        <f t="shared" si="0"/>
        <v>569.79999999999995</v>
      </c>
      <c r="G14" s="26">
        <f t="shared" si="0"/>
        <v>569.79999999999995</v>
      </c>
      <c r="H14" s="59"/>
      <c r="I14" s="64"/>
      <c r="J14" s="54"/>
      <c r="L14" s="5"/>
      <c r="M14" s="5"/>
    </row>
    <row r="15" spans="1:13" ht="19.5" customHeight="1">
      <c r="A15" s="6" t="s">
        <v>5</v>
      </c>
      <c r="B15" s="34" t="s">
        <v>14</v>
      </c>
      <c r="C15" s="35" t="s">
        <v>148</v>
      </c>
      <c r="D15" s="35" t="s">
        <v>136</v>
      </c>
      <c r="E15" s="35" t="s">
        <v>13</v>
      </c>
      <c r="F15" s="26">
        <v>569.79999999999995</v>
      </c>
      <c r="G15" s="26">
        <v>569.79999999999995</v>
      </c>
      <c r="H15" s="59"/>
      <c r="I15" s="64"/>
      <c r="J15" s="54"/>
      <c r="L15" s="5"/>
      <c r="M15" s="5"/>
    </row>
    <row r="16" spans="1:13" ht="30.75" customHeight="1">
      <c r="A16" s="6" t="s">
        <v>6</v>
      </c>
      <c r="B16" s="34" t="s">
        <v>149</v>
      </c>
      <c r="C16" s="35" t="s">
        <v>150</v>
      </c>
      <c r="D16" s="35"/>
      <c r="E16" s="35"/>
      <c r="F16" s="26">
        <f>F17+F26</f>
        <v>2098.9</v>
      </c>
      <c r="G16" s="26">
        <f>G17+G26</f>
        <v>2071.1999999999998</v>
      </c>
      <c r="H16" s="59">
        <f>G16-F16</f>
        <v>-27.700000000000273</v>
      </c>
      <c r="I16" s="64">
        <f>G16/F16*100</f>
        <v>98.680261089141922</v>
      </c>
      <c r="J16" s="54"/>
      <c r="L16" s="5"/>
      <c r="M16" s="5"/>
    </row>
    <row r="17" spans="1:13" ht="18.75" customHeight="1">
      <c r="A17" s="6" t="s">
        <v>156</v>
      </c>
      <c r="B17" s="34" t="s">
        <v>183</v>
      </c>
      <c r="C17" s="35" t="s">
        <v>150</v>
      </c>
      <c r="D17" s="35" t="s">
        <v>49</v>
      </c>
      <c r="E17" s="35"/>
      <c r="F17" s="26">
        <f>F18</f>
        <v>2076.4</v>
      </c>
      <c r="G17" s="26">
        <f>G18</f>
        <v>2048.6999999999998</v>
      </c>
      <c r="H17" s="59"/>
      <c r="I17" s="64"/>
      <c r="J17" s="54"/>
      <c r="L17" s="5"/>
      <c r="M17" s="5"/>
    </row>
    <row r="18" spans="1:13" ht="18" customHeight="1">
      <c r="A18" s="6" t="s">
        <v>157</v>
      </c>
      <c r="B18" s="34" t="s">
        <v>184</v>
      </c>
      <c r="C18" s="35" t="s">
        <v>150</v>
      </c>
      <c r="D18" s="35" t="s">
        <v>51</v>
      </c>
      <c r="E18" s="35"/>
      <c r="F18" s="26">
        <f>F19</f>
        <v>2076.4</v>
      </c>
      <c r="G18" s="26">
        <f>G19</f>
        <v>2048.6999999999998</v>
      </c>
      <c r="H18" s="59"/>
      <c r="I18" s="64"/>
      <c r="J18" s="54"/>
      <c r="L18" s="5"/>
      <c r="M18" s="5"/>
    </row>
    <row r="19" spans="1:13" ht="34.5" customHeight="1">
      <c r="A19" s="6" t="s">
        <v>17</v>
      </c>
      <c r="B19" s="34" t="s">
        <v>185</v>
      </c>
      <c r="C19" s="35" t="s">
        <v>150</v>
      </c>
      <c r="D19" s="35" t="s">
        <v>137</v>
      </c>
      <c r="E19" s="35"/>
      <c r="F19" s="26">
        <f>F20+F22+F24</f>
        <v>2076.4</v>
      </c>
      <c r="G19" s="26">
        <f>G20+G22+G24</f>
        <v>2048.6999999999998</v>
      </c>
      <c r="H19" s="59">
        <f>G19-F19</f>
        <v>-27.700000000000273</v>
      </c>
      <c r="I19" s="64">
        <f>G19/F19*100</f>
        <v>98.665960315931414</v>
      </c>
      <c r="J19" s="54"/>
      <c r="L19" s="5"/>
      <c r="M19" s="5"/>
    </row>
    <row r="20" spans="1:13" ht="51" customHeight="1">
      <c r="A20" s="6" t="s">
        <v>20</v>
      </c>
      <c r="B20" s="34" t="s">
        <v>182</v>
      </c>
      <c r="C20" s="35" t="s">
        <v>150</v>
      </c>
      <c r="D20" s="35" t="s">
        <v>137</v>
      </c>
      <c r="E20" s="35" t="s">
        <v>12</v>
      </c>
      <c r="F20" s="26">
        <f>F21</f>
        <v>1771.4</v>
      </c>
      <c r="G20" s="26">
        <f>G21</f>
        <v>1770.8</v>
      </c>
      <c r="H20" s="59"/>
      <c r="I20" s="64"/>
      <c r="J20" s="54"/>
      <c r="L20" s="5"/>
      <c r="M20" s="5"/>
    </row>
    <row r="21" spans="1:13" ht="18.75" customHeight="1">
      <c r="A21" s="6" t="s">
        <v>158</v>
      </c>
      <c r="B21" s="34" t="s">
        <v>14</v>
      </c>
      <c r="C21" s="35" t="s">
        <v>150</v>
      </c>
      <c r="D21" s="35" t="s">
        <v>137</v>
      </c>
      <c r="E21" s="35" t="s">
        <v>13</v>
      </c>
      <c r="F21" s="26">
        <v>1771.4</v>
      </c>
      <c r="G21" s="26">
        <v>1770.8</v>
      </c>
      <c r="H21" s="59"/>
      <c r="I21" s="64"/>
      <c r="J21" s="54"/>
      <c r="L21" s="5"/>
      <c r="M21" s="5"/>
    </row>
    <row r="22" spans="1:13" ht="18.75" customHeight="1">
      <c r="A22" s="6" t="s">
        <v>22</v>
      </c>
      <c r="B22" s="34" t="s">
        <v>19</v>
      </c>
      <c r="C22" s="35" t="s">
        <v>150</v>
      </c>
      <c r="D22" s="35" t="s">
        <v>137</v>
      </c>
      <c r="E22" s="35" t="s">
        <v>18</v>
      </c>
      <c r="F22" s="26">
        <f>F23</f>
        <v>303.60000000000002</v>
      </c>
      <c r="G22" s="26">
        <f>G23</f>
        <v>276.89999999999998</v>
      </c>
      <c r="H22" s="59"/>
      <c r="I22" s="64"/>
      <c r="J22" s="54"/>
      <c r="L22" s="5"/>
      <c r="M22" s="5"/>
    </row>
    <row r="23" spans="1:13" ht="23.25" customHeight="1">
      <c r="A23" s="6" t="s">
        <v>23</v>
      </c>
      <c r="B23" s="34" t="s">
        <v>186</v>
      </c>
      <c r="C23" s="35" t="s">
        <v>150</v>
      </c>
      <c r="D23" s="35" t="s">
        <v>137</v>
      </c>
      <c r="E23" s="35" t="s">
        <v>21</v>
      </c>
      <c r="F23" s="26">
        <v>303.60000000000002</v>
      </c>
      <c r="G23" s="26">
        <v>276.89999999999998</v>
      </c>
      <c r="H23" s="59"/>
      <c r="I23" s="64"/>
      <c r="J23" s="54"/>
      <c r="L23" s="5"/>
      <c r="M23" s="5"/>
    </row>
    <row r="24" spans="1:13" ht="15.75">
      <c r="A24" s="6" t="s">
        <v>24</v>
      </c>
      <c r="B24" s="34" t="s">
        <v>44</v>
      </c>
      <c r="C24" s="35" t="s">
        <v>150</v>
      </c>
      <c r="D24" s="35" t="s">
        <v>137</v>
      </c>
      <c r="E24" s="35" t="s">
        <v>43</v>
      </c>
      <c r="F24" s="26">
        <v>1.4</v>
      </c>
      <c r="G24" s="26">
        <v>1</v>
      </c>
      <c r="H24" s="59"/>
      <c r="I24" s="64"/>
      <c r="J24" s="54"/>
      <c r="L24" s="5"/>
      <c r="M24" s="5"/>
    </row>
    <row r="25" spans="1:13" ht="21" customHeight="1">
      <c r="A25" s="6" t="s">
        <v>159</v>
      </c>
      <c r="B25" s="34" t="s">
        <v>46</v>
      </c>
      <c r="C25" s="35" t="s">
        <v>150</v>
      </c>
      <c r="D25" s="35" t="s">
        <v>137</v>
      </c>
      <c r="E25" s="35" t="s">
        <v>9</v>
      </c>
      <c r="F25" s="26">
        <v>1.4</v>
      </c>
      <c r="G25" s="26">
        <v>1</v>
      </c>
      <c r="H25" s="59"/>
      <c r="I25" s="64"/>
      <c r="J25" s="54"/>
      <c r="L25" s="5"/>
      <c r="M25" s="5"/>
    </row>
    <row r="26" spans="1:13" ht="51.75" customHeight="1">
      <c r="A26" s="6" t="s">
        <v>160</v>
      </c>
      <c r="B26" s="34" t="s">
        <v>205</v>
      </c>
      <c r="C26" s="35" t="s">
        <v>150</v>
      </c>
      <c r="D26" s="37" t="s">
        <v>137</v>
      </c>
      <c r="E26" s="35"/>
      <c r="F26" s="26">
        <f>F27</f>
        <v>22.5</v>
      </c>
      <c r="G26" s="26">
        <f>G27</f>
        <v>22.5</v>
      </c>
      <c r="H26" s="59">
        <f>G26-F26</f>
        <v>0</v>
      </c>
      <c r="I26" s="64">
        <f>G26/F26*100</f>
        <v>100</v>
      </c>
      <c r="J26" s="54"/>
      <c r="L26" s="5"/>
      <c r="M26" s="5"/>
    </row>
    <row r="27" spans="1:13" ht="57.75" customHeight="1">
      <c r="A27" s="6" t="s">
        <v>25</v>
      </c>
      <c r="B27" s="34" t="s">
        <v>182</v>
      </c>
      <c r="C27" s="35" t="s">
        <v>150</v>
      </c>
      <c r="D27" s="37" t="s">
        <v>137</v>
      </c>
      <c r="E27" s="35" t="s">
        <v>12</v>
      </c>
      <c r="F27" s="26">
        <f>F28</f>
        <v>22.5</v>
      </c>
      <c r="G27" s="26">
        <f>G28</f>
        <v>22.5</v>
      </c>
      <c r="H27" s="59"/>
      <c r="I27" s="64"/>
      <c r="J27" s="54"/>
      <c r="L27" s="5"/>
      <c r="M27" s="5"/>
    </row>
    <row r="28" spans="1:13" ht="20.25" customHeight="1">
      <c r="A28" s="6" t="s">
        <v>26</v>
      </c>
      <c r="B28" s="36" t="s">
        <v>14</v>
      </c>
      <c r="C28" s="37" t="s">
        <v>150</v>
      </c>
      <c r="D28" s="37" t="s">
        <v>276</v>
      </c>
      <c r="E28" s="37" t="s">
        <v>13</v>
      </c>
      <c r="F28" s="28">
        <v>22.5</v>
      </c>
      <c r="G28" s="28">
        <v>22.5</v>
      </c>
      <c r="H28" s="60"/>
      <c r="I28" s="65"/>
      <c r="J28" s="54"/>
      <c r="L28" s="5"/>
      <c r="M28" s="5"/>
    </row>
    <row r="29" spans="1:13" ht="44.25" customHeight="1">
      <c r="A29" s="6" t="s">
        <v>160</v>
      </c>
      <c r="B29" s="34" t="s">
        <v>140</v>
      </c>
      <c r="C29" s="35" t="s">
        <v>141</v>
      </c>
      <c r="D29" s="35"/>
      <c r="E29" s="35"/>
      <c r="F29" s="26">
        <f t="shared" ref="F29:G33" si="1">F30</f>
        <v>25.7</v>
      </c>
      <c r="G29" s="26">
        <f t="shared" si="1"/>
        <v>25.7</v>
      </c>
      <c r="H29" s="59">
        <f>G29-F29</f>
        <v>0</v>
      </c>
      <c r="I29" s="64">
        <f>G29/F29*100</f>
        <v>100</v>
      </c>
      <c r="J29" s="54"/>
      <c r="L29" s="5"/>
      <c r="M29" s="5"/>
    </row>
    <row r="30" spans="1:13" ht="18" customHeight="1">
      <c r="A30" s="6" t="s">
        <v>25</v>
      </c>
      <c r="B30" s="34" t="s">
        <v>183</v>
      </c>
      <c r="C30" s="35" t="s">
        <v>141</v>
      </c>
      <c r="D30" s="35" t="s">
        <v>49</v>
      </c>
      <c r="E30" s="35"/>
      <c r="F30" s="26">
        <f t="shared" si="1"/>
        <v>25.7</v>
      </c>
      <c r="G30" s="26">
        <f t="shared" si="1"/>
        <v>25.7</v>
      </c>
      <c r="H30" s="59"/>
      <c r="I30" s="64"/>
      <c r="J30" s="54"/>
      <c r="L30" s="5"/>
      <c r="M30" s="5"/>
    </row>
    <row r="31" spans="1:13" ht="16.5" customHeight="1">
      <c r="A31" s="6" t="s">
        <v>26</v>
      </c>
      <c r="B31" s="34" t="s">
        <v>184</v>
      </c>
      <c r="C31" s="35" t="s">
        <v>141</v>
      </c>
      <c r="D31" s="35" t="s">
        <v>51</v>
      </c>
      <c r="E31" s="35"/>
      <c r="F31" s="26">
        <f t="shared" si="1"/>
        <v>25.7</v>
      </c>
      <c r="G31" s="26">
        <f t="shared" si="1"/>
        <v>25.7</v>
      </c>
      <c r="H31" s="59"/>
      <c r="I31" s="64"/>
      <c r="J31" s="54"/>
      <c r="L31" s="5"/>
      <c r="M31" s="5"/>
    </row>
    <row r="32" spans="1:13" ht="48.75" customHeight="1">
      <c r="A32" s="6" t="s">
        <v>161</v>
      </c>
      <c r="B32" s="34" t="s">
        <v>221</v>
      </c>
      <c r="C32" s="35" t="s">
        <v>141</v>
      </c>
      <c r="D32" s="35" t="s">
        <v>220</v>
      </c>
      <c r="E32" s="35"/>
      <c r="F32" s="26">
        <f t="shared" si="1"/>
        <v>25.7</v>
      </c>
      <c r="G32" s="26">
        <f t="shared" si="1"/>
        <v>25.7</v>
      </c>
      <c r="H32" s="59"/>
      <c r="I32" s="64"/>
      <c r="J32" s="54"/>
      <c r="L32" s="5"/>
      <c r="M32" s="5"/>
    </row>
    <row r="33" spans="1:13" ht="15.75">
      <c r="A33" s="6" t="s">
        <v>29</v>
      </c>
      <c r="B33" s="34" t="s">
        <v>187</v>
      </c>
      <c r="C33" s="35" t="s">
        <v>141</v>
      </c>
      <c r="D33" s="35" t="s">
        <v>220</v>
      </c>
      <c r="E33" s="35" t="s">
        <v>27</v>
      </c>
      <c r="F33" s="26">
        <f t="shared" si="1"/>
        <v>25.7</v>
      </c>
      <c r="G33" s="26">
        <f t="shared" si="1"/>
        <v>25.7</v>
      </c>
      <c r="H33" s="59"/>
      <c r="I33" s="64"/>
      <c r="J33" s="54"/>
      <c r="L33" s="5"/>
      <c r="M33" s="5"/>
    </row>
    <row r="34" spans="1:13" ht="15.75">
      <c r="A34" s="6" t="s">
        <v>162</v>
      </c>
      <c r="B34" s="34" t="s">
        <v>32</v>
      </c>
      <c r="C34" s="35" t="s">
        <v>141</v>
      </c>
      <c r="D34" s="35" t="s">
        <v>220</v>
      </c>
      <c r="E34" s="35" t="s">
        <v>31</v>
      </c>
      <c r="F34" s="26">
        <v>25.7</v>
      </c>
      <c r="G34" s="26">
        <v>25.7</v>
      </c>
      <c r="H34" s="59"/>
      <c r="I34" s="64"/>
      <c r="J34" s="54"/>
      <c r="L34" s="5"/>
      <c r="M34" s="5"/>
    </row>
    <row r="35" spans="1:13" ht="15.75">
      <c r="A35" s="6" t="s">
        <v>33</v>
      </c>
      <c r="B35" s="34" t="s">
        <v>151</v>
      </c>
      <c r="C35" s="35" t="s">
        <v>152</v>
      </c>
      <c r="D35" s="35"/>
      <c r="E35" s="35"/>
      <c r="F35" s="26">
        <v>4</v>
      </c>
      <c r="G35" s="26">
        <v>0</v>
      </c>
      <c r="H35" s="59">
        <f>G35-F35</f>
        <v>-4</v>
      </c>
      <c r="I35" s="64">
        <f>G35/F35*100</f>
        <v>0</v>
      </c>
      <c r="J35" s="54"/>
      <c r="L35" s="5"/>
      <c r="M35" s="5"/>
    </row>
    <row r="36" spans="1:13" ht="15.75">
      <c r="A36" s="6" t="s">
        <v>34</v>
      </c>
      <c r="B36" s="34" t="s">
        <v>183</v>
      </c>
      <c r="C36" s="35" t="s">
        <v>152</v>
      </c>
      <c r="D36" s="35" t="s">
        <v>49</v>
      </c>
      <c r="E36" s="35"/>
      <c r="F36" s="26">
        <v>4</v>
      </c>
      <c r="G36" s="26">
        <v>0</v>
      </c>
      <c r="H36" s="59"/>
      <c r="I36" s="64"/>
      <c r="J36" s="54"/>
      <c r="L36" s="5"/>
      <c r="M36" s="5"/>
    </row>
    <row r="37" spans="1:13" ht="15.75">
      <c r="A37" s="6" t="s">
        <v>35</v>
      </c>
      <c r="B37" s="34" t="s">
        <v>184</v>
      </c>
      <c r="C37" s="35" t="s">
        <v>152</v>
      </c>
      <c r="D37" s="35" t="s">
        <v>51</v>
      </c>
      <c r="E37" s="35"/>
      <c r="F37" s="26">
        <v>4</v>
      </c>
      <c r="G37" s="26">
        <v>0</v>
      </c>
      <c r="H37" s="59"/>
      <c r="I37" s="64"/>
      <c r="J37" s="54"/>
      <c r="L37" s="5"/>
      <c r="M37" s="5"/>
    </row>
    <row r="38" spans="1:13" ht="31.5">
      <c r="A38" s="6" t="s">
        <v>36</v>
      </c>
      <c r="B38" s="34" t="s">
        <v>188</v>
      </c>
      <c r="C38" s="35" t="s">
        <v>152</v>
      </c>
      <c r="D38" s="35" t="s">
        <v>138</v>
      </c>
      <c r="E38" s="35"/>
      <c r="F38" s="26">
        <v>4</v>
      </c>
      <c r="G38" s="26">
        <v>0</v>
      </c>
      <c r="H38" s="59"/>
      <c r="I38" s="64"/>
      <c r="J38" s="54"/>
      <c r="L38" s="5"/>
      <c r="M38" s="5"/>
    </row>
    <row r="39" spans="1:13" ht="15.75">
      <c r="A39" s="6" t="s">
        <v>37</v>
      </c>
      <c r="B39" s="34" t="s">
        <v>19</v>
      </c>
      <c r="C39" s="35" t="s">
        <v>152</v>
      </c>
      <c r="D39" s="35" t="s">
        <v>138</v>
      </c>
      <c r="E39" s="35" t="s">
        <v>18</v>
      </c>
      <c r="F39" s="26">
        <v>4</v>
      </c>
      <c r="G39" s="26">
        <v>0</v>
      </c>
      <c r="H39" s="59"/>
      <c r="I39" s="64"/>
      <c r="J39" s="54"/>
      <c r="L39" s="5"/>
      <c r="M39" s="5"/>
    </row>
    <row r="40" spans="1:13" ht="18" customHeight="1">
      <c r="A40" s="6" t="s">
        <v>38</v>
      </c>
      <c r="B40" s="34" t="s">
        <v>186</v>
      </c>
      <c r="C40" s="35" t="s">
        <v>152</v>
      </c>
      <c r="D40" s="35" t="s">
        <v>138</v>
      </c>
      <c r="E40" s="35" t="s">
        <v>21</v>
      </c>
      <c r="F40" s="26">
        <v>4</v>
      </c>
      <c r="G40" s="26">
        <v>0</v>
      </c>
      <c r="H40" s="59"/>
      <c r="I40" s="64"/>
      <c r="J40" s="54"/>
      <c r="L40" s="5"/>
      <c r="M40" s="5"/>
    </row>
    <row r="41" spans="1:13" ht="15.75">
      <c r="A41" s="6" t="s">
        <v>39</v>
      </c>
      <c r="B41" s="34" t="s">
        <v>142</v>
      </c>
      <c r="C41" s="35" t="s">
        <v>30</v>
      </c>
      <c r="D41" s="35"/>
      <c r="E41" s="35"/>
      <c r="F41" s="26">
        <f>F42+F60</f>
        <v>214.70000000000002</v>
      </c>
      <c r="G41" s="26">
        <f>G42+G60</f>
        <v>187.29999999999998</v>
      </c>
      <c r="H41" s="59">
        <f>G41-F41</f>
        <v>-27.400000000000034</v>
      </c>
      <c r="I41" s="64">
        <f>G41/F41*100</f>
        <v>87.238006520726586</v>
      </c>
      <c r="J41" s="54"/>
      <c r="L41" s="5"/>
      <c r="M41" s="5"/>
    </row>
    <row r="42" spans="1:13" ht="19.5" customHeight="1">
      <c r="A42" s="6" t="s">
        <v>40</v>
      </c>
      <c r="B42" s="34" t="s">
        <v>245</v>
      </c>
      <c r="C42" s="35" t="s">
        <v>30</v>
      </c>
      <c r="D42" s="35" t="s">
        <v>231</v>
      </c>
      <c r="E42" s="35"/>
      <c r="F42" s="26">
        <f>F43</f>
        <v>208.8</v>
      </c>
      <c r="G42" s="26">
        <f>G43</f>
        <v>181.39999999999998</v>
      </c>
      <c r="H42" s="59"/>
      <c r="I42" s="64"/>
      <c r="J42" s="54"/>
      <c r="L42" s="5"/>
      <c r="M42" s="5"/>
    </row>
    <row r="43" spans="1:13" ht="15.75">
      <c r="A43" s="6" t="s">
        <v>41</v>
      </c>
      <c r="B43" s="34" t="s">
        <v>232</v>
      </c>
      <c r="C43" s="35" t="s">
        <v>30</v>
      </c>
      <c r="D43" s="35" t="s">
        <v>233</v>
      </c>
      <c r="E43" s="35"/>
      <c r="F43" s="26">
        <v>208.8</v>
      </c>
      <c r="G43" s="26">
        <f>G44+G48+G52+G55</f>
        <v>181.39999999999998</v>
      </c>
      <c r="H43" s="59"/>
      <c r="I43" s="64"/>
      <c r="J43" s="54"/>
      <c r="L43" s="5"/>
      <c r="M43" s="5"/>
    </row>
    <row r="44" spans="1:13" ht="23.25" customHeight="1">
      <c r="A44" s="6" t="s">
        <v>42</v>
      </c>
      <c r="B44" s="34" t="s">
        <v>214</v>
      </c>
      <c r="C44" s="35" t="s">
        <v>30</v>
      </c>
      <c r="D44" s="35" t="s">
        <v>215</v>
      </c>
      <c r="E44" s="35"/>
      <c r="F44" s="26">
        <v>0</v>
      </c>
      <c r="G44" s="26">
        <v>0</v>
      </c>
      <c r="H44" s="59"/>
      <c r="I44" s="64"/>
      <c r="J44" s="54"/>
      <c r="L44" s="5"/>
      <c r="M44" s="5"/>
    </row>
    <row r="45" spans="1:13" ht="30" customHeight="1">
      <c r="A45" s="6" t="s">
        <v>45</v>
      </c>
      <c r="B45" s="34" t="s">
        <v>189</v>
      </c>
      <c r="C45" s="35" t="s">
        <v>30</v>
      </c>
      <c r="D45" s="35" t="s">
        <v>190</v>
      </c>
      <c r="E45" s="35"/>
      <c r="F45" s="26">
        <v>0</v>
      </c>
      <c r="G45" s="26">
        <v>0</v>
      </c>
      <c r="H45" s="59"/>
      <c r="I45" s="64"/>
      <c r="J45" s="54"/>
      <c r="L45" s="5"/>
      <c r="M45" s="5"/>
    </row>
    <row r="46" spans="1:13" ht="26.25" customHeight="1">
      <c r="A46" s="6" t="s">
        <v>47</v>
      </c>
      <c r="B46" s="34" t="s">
        <v>19</v>
      </c>
      <c r="C46" s="35" t="s">
        <v>30</v>
      </c>
      <c r="D46" s="35" t="s">
        <v>190</v>
      </c>
      <c r="E46" s="35" t="s">
        <v>18</v>
      </c>
      <c r="F46" s="26">
        <v>0</v>
      </c>
      <c r="G46" s="26">
        <v>0</v>
      </c>
      <c r="H46" s="59"/>
      <c r="I46" s="64"/>
      <c r="J46" s="54"/>
      <c r="L46" s="5"/>
      <c r="M46" s="5"/>
    </row>
    <row r="47" spans="1:13" ht="28.5" customHeight="1">
      <c r="A47" s="6" t="s">
        <v>48</v>
      </c>
      <c r="B47" s="34" t="s">
        <v>186</v>
      </c>
      <c r="C47" s="35" t="s">
        <v>30</v>
      </c>
      <c r="D47" s="35" t="s">
        <v>190</v>
      </c>
      <c r="E47" s="35" t="s">
        <v>21</v>
      </c>
      <c r="F47" s="26">
        <v>0</v>
      </c>
      <c r="G47" s="26">
        <v>0</v>
      </c>
      <c r="H47" s="59"/>
      <c r="I47" s="64"/>
      <c r="J47" s="54"/>
      <c r="L47" s="5"/>
      <c r="M47" s="5"/>
    </row>
    <row r="48" spans="1:13" ht="33.75" customHeight="1">
      <c r="A48" s="6" t="s">
        <v>50</v>
      </c>
      <c r="B48" s="34" t="s">
        <v>212</v>
      </c>
      <c r="C48" s="35" t="s">
        <v>30</v>
      </c>
      <c r="D48" s="35" t="s">
        <v>208</v>
      </c>
      <c r="E48" s="35"/>
      <c r="F48" s="26">
        <f>F49</f>
        <v>49.8</v>
      </c>
      <c r="G48" s="26">
        <f>G49</f>
        <v>49.8</v>
      </c>
      <c r="H48" s="59">
        <f>G48-F48</f>
        <v>0</v>
      </c>
      <c r="I48" s="64">
        <f>G48/F48*100</f>
        <v>100</v>
      </c>
      <c r="J48" s="54"/>
      <c r="L48" s="5"/>
      <c r="M48" s="5"/>
    </row>
    <row r="49" spans="1:13" ht="26.25" customHeight="1">
      <c r="A49" s="6" t="s">
        <v>169</v>
      </c>
      <c r="B49" s="34" t="s">
        <v>246</v>
      </c>
      <c r="C49" s="35" t="s">
        <v>30</v>
      </c>
      <c r="D49" s="35" t="s">
        <v>191</v>
      </c>
      <c r="E49" s="35"/>
      <c r="F49" s="26">
        <f>F50</f>
        <v>49.8</v>
      </c>
      <c r="G49" s="26">
        <f>G50</f>
        <v>49.8</v>
      </c>
      <c r="H49" s="59"/>
      <c r="I49" s="64"/>
      <c r="J49" s="54"/>
      <c r="L49" s="5"/>
      <c r="M49" s="5"/>
    </row>
    <row r="50" spans="1:13" ht="15.75">
      <c r="A50" s="6" t="s">
        <v>163</v>
      </c>
      <c r="B50" s="34" t="s">
        <v>187</v>
      </c>
      <c r="C50" s="35" t="s">
        <v>30</v>
      </c>
      <c r="D50" s="35" t="s">
        <v>191</v>
      </c>
      <c r="E50" s="35" t="s">
        <v>27</v>
      </c>
      <c r="F50" s="26">
        <v>49.8</v>
      </c>
      <c r="G50" s="26">
        <v>49.8</v>
      </c>
      <c r="H50" s="59"/>
      <c r="I50" s="64"/>
      <c r="J50" s="54"/>
      <c r="L50" s="5"/>
      <c r="M50" s="5"/>
    </row>
    <row r="51" spans="1:13" ht="15.75">
      <c r="A51" s="6" t="s">
        <v>164</v>
      </c>
      <c r="B51" s="34" t="s">
        <v>32</v>
      </c>
      <c r="C51" s="35" t="s">
        <v>30</v>
      </c>
      <c r="D51" s="35" t="s">
        <v>191</v>
      </c>
      <c r="E51" s="35" t="s">
        <v>31</v>
      </c>
      <c r="F51" s="26">
        <v>49.8</v>
      </c>
      <c r="G51" s="26">
        <v>49.8</v>
      </c>
      <c r="H51" s="59"/>
      <c r="I51" s="64"/>
      <c r="J51" s="54"/>
      <c r="L51" s="5"/>
      <c r="M51" s="5"/>
    </row>
    <row r="52" spans="1:13" ht="36" customHeight="1">
      <c r="A52" s="6" t="s">
        <v>52</v>
      </c>
      <c r="B52" s="34" t="s">
        <v>219</v>
      </c>
      <c r="C52" s="35" t="s">
        <v>30</v>
      </c>
      <c r="D52" s="35" t="s">
        <v>277</v>
      </c>
      <c r="E52" s="35"/>
      <c r="F52" s="26">
        <v>1</v>
      </c>
      <c r="G52" s="26">
        <v>1</v>
      </c>
      <c r="H52" s="59">
        <f>G52-F52</f>
        <v>0</v>
      </c>
      <c r="I52" s="64">
        <f>G52/F52*100</f>
        <v>100</v>
      </c>
      <c r="J52" s="54"/>
      <c r="L52" s="5"/>
      <c r="M52" s="5"/>
    </row>
    <row r="53" spans="1:13" ht="15.75">
      <c r="A53" s="6" t="s">
        <v>53</v>
      </c>
      <c r="B53" s="34" t="s">
        <v>44</v>
      </c>
      <c r="C53" s="35" t="s">
        <v>30</v>
      </c>
      <c r="D53" s="35" t="s">
        <v>277</v>
      </c>
      <c r="E53" s="35" t="s">
        <v>43</v>
      </c>
      <c r="F53" s="26">
        <v>1</v>
      </c>
      <c r="G53" s="26">
        <v>1</v>
      </c>
      <c r="H53" s="59"/>
      <c r="I53" s="64"/>
      <c r="J53" s="54"/>
      <c r="L53" s="5"/>
      <c r="M53" s="5"/>
    </row>
    <row r="54" spans="1:13" ht="23.25" customHeight="1">
      <c r="A54" s="6" t="s">
        <v>165</v>
      </c>
      <c r="B54" s="34" t="s">
        <v>46</v>
      </c>
      <c r="C54" s="35" t="s">
        <v>30</v>
      </c>
      <c r="D54" s="35" t="s">
        <v>277</v>
      </c>
      <c r="E54" s="35" t="s">
        <v>9</v>
      </c>
      <c r="F54" s="26">
        <v>1</v>
      </c>
      <c r="G54" s="26">
        <v>1</v>
      </c>
      <c r="H54" s="59"/>
      <c r="I54" s="64"/>
      <c r="J54" s="54"/>
      <c r="L54" s="5"/>
      <c r="M54" s="5"/>
    </row>
    <row r="55" spans="1:13" ht="47.25">
      <c r="A55" s="6" t="s">
        <v>56</v>
      </c>
      <c r="B55" s="34" t="s">
        <v>256</v>
      </c>
      <c r="C55" s="35" t="s">
        <v>30</v>
      </c>
      <c r="D55" s="35" t="s">
        <v>192</v>
      </c>
      <c r="E55" s="35"/>
      <c r="F55" s="26">
        <f>F56+F58</f>
        <v>158</v>
      </c>
      <c r="G55" s="26">
        <f>G56+G58</f>
        <v>130.6</v>
      </c>
      <c r="H55" s="59">
        <f>G55-F55</f>
        <v>-27.400000000000006</v>
      </c>
      <c r="I55" s="64">
        <f>G55/F55*100</f>
        <v>82.658227848101262</v>
      </c>
      <c r="J55" s="54"/>
      <c r="L55" s="5"/>
      <c r="M55" s="5"/>
    </row>
    <row r="56" spans="1:13" ht="47.25" customHeight="1">
      <c r="A56" s="6" t="s">
        <v>170</v>
      </c>
      <c r="B56" s="34" t="s">
        <v>182</v>
      </c>
      <c r="C56" s="35" t="s">
        <v>30</v>
      </c>
      <c r="D56" s="35" t="s">
        <v>192</v>
      </c>
      <c r="E56" s="35" t="s">
        <v>12</v>
      </c>
      <c r="F56" s="26">
        <v>37</v>
      </c>
      <c r="G56" s="26">
        <v>37</v>
      </c>
      <c r="H56" s="59"/>
      <c r="I56" s="64"/>
      <c r="J56" s="54"/>
      <c r="L56" s="5"/>
      <c r="M56" s="5"/>
    </row>
    <row r="57" spans="1:13" ht="20.25" customHeight="1">
      <c r="A57" s="6" t="s">
        <v>166</v>
      </c>
      <c r="B57" s="34" t="s">
        <v>14</v>
      </c>
      <c r="C57" s="35" t="s">
        <v>30</v>
      </c>
      <c r="D57" s="35" t="s">
        <v>192</v>
      </c>
      <c r="E57" s="35" t="s">
        <v>104</v>
      </c>
      <c r="F57" s="26">
        <v>37</v>
      </c>
      <c r="G57" s="26">
        <v>37</v>
      </c>
      <c r="H57" s="59"/>
      <c r="I57" s="64"/>
      <c r="J57" s="54"/>
      <c r="L57" s="5"/>
      <c r="M57" s="5"/>
    </row>
    <row r="58" spans="1:13" ht="22.5" customHeight="1">
      <c r="A58" s="6" t="s">
        <v>57</v>
      </c>
      <c r="B58" s="34" t="s">
        <v>19</v>
      </c>
      <c r="C58" s="35" t="s">
        <v>30</v>
      </c>
      <c r="D58" s="35" t="s">
        <v>192</v>
      </c>
      <c r="E58" s="35" t="s">
        <v>18</v>
      </c>
      <c r="F58" s="26">
        <v>121</v>
      </c>
      <c r="G58" s="26">
        <v>93.6</v>
      </c>
      <c r="H58" s="59"/>
      <c r="I58" s="64"/>
      <c r="J58" s="54"/>
      <c r="L58" s="5"/>
      <c r="M58" s="5"/>
    </row>
    <row r="59" spans="1:13" ht="16.5" customHeight="1">
      <c r="A59" s="6" t="s">
        <v>58</v>
      </c>
      <c r="B59" s="34" t="s">
        <v>186</v>
      </c>
      <c r="C59" s="35" t="s">
        <v>30</v>
      </c>
      <c r="D59" s="35" t="s">
        <v>192</v>
      </c>
      <c r="E59" s="35" t="s">
        <v>21</v>
      </c>
      <c r="F59" s="26">
        <v>121</v>
      </c>
      <c r="G59" s="26">
        <v>93.6</v>
      </c>
      <c r="H59" s="59"/>
      <c r="I59" s="64"/>
      <c r="J59" s="54"/>
      <c r="L59" s="5"/>
      <c r="M59" s="5"/>
    </row>
    <row r="60" spans="1:13" ht="15" customHeight="1">
      <c r="A60" s="6" t="s">
        <v>60</v>
      </c>
      <c r="B60" s="34" t="s">
        <v>184</v>
      </c>
      <c r="C60" s="35" t="s">
        <v>30</v>
      </c>
      <c r="D60" s="35" t="s">
        <v>51</v>
      </c>
      <c r="E60" s="35"/>
      <c r="F60" s="26">
        <v>5.9</v>
      </c>
      <c r="G60" s="26">
        <v>5.9</v>
      </c>
      <c r="H60" s="59"/>
      <c r="I60" s="64"/>
      <c r="J60" s="54"/>
      <c r="L60" s="5"/>
      <c r="M60" s="5"/>
    </row>
    <row r="61" spans="1:13" ht="48.75" customHeight="1">
      <c r="A61" s="6" t="s">
        <v>63</v>
      </c>
      <c r="B61" s="34" t="s">
        <v>218</v>
      </c>
      <c r="C61" s="35" t="s">
        <v>30</v>
      </c>
      <c r="D61" s="35" t="s">
        <v>193</v>
      </c>
      <c r="E61" s="35"/>
      <c r="F61" s="26">
        <v>5.9</v>
      </c>
      <c r="G61" s="26">
        <v>5.9</v>
      </c>
      <c r="H61" s="59">
        <f>G61-F61</f>
        <v>0</v>
      </c>
      <c r="I61" s="64">
        <f>G61/F61*100</f>
        <v>100</v>
      </c>
      <c r="J61" s="54"/>
      <c r="L61" s="5"/>
      <c r="M61" s="5"/>
    </row>
    <row r="62" spans="1:13" ht="17.25" customHeight="1">
      <c r="A62" s="6" t="s">
        <v>64</v>
      </c>
      <c r="B62" s="38" t="s">
        <v>19</v>
      </c>
      <c r="C62" s="39" t="s">
        <v>30</v>
      </c>
      <c r="D62" s="39" t="s">
        <v>193</v>
      </c>
      <c r="E62" s="39" t="s">
        <v>18</v>
      </c>
      <c r="F62" s="27">
        <v>5.9</v>
      </c>
      <c r="G62" s="27">
        <v>5.9</v>
      </c>
      <c r="H62" s="61"/>
      <c r="I62" s="66"/>
      <c r="J62" s="53"/>
      <c r="L62" s="5"/>
      <c r="M62" s="5"/>
    </row>
    <row r="63" spans="1:13" ht="22.5" customHeight="1">
      <c r="A63" s="6" t="s">
        <v>167</v>
      </c>
      <c r="B63" s="34" t="s">
        <v>186</v>
      </c>
      <c r="C63" s="35" t="s">
        <v>30</v>
      </c>
      <c r="D63" s="35" t="s">
        <v>193</v>
      </c>
      <c r="E63" s="35" t="s">
        <v>21</v>
      </c>
      <c r="F63" s="26">
        <v>5.9</v>
      </c>
      <c r="G63" s="26">
        <v>5.9</v>
      </c>
      <c r="H63" s="59"/>
      <c r="I63" s="64"/>
      <c r="J63" s="54"/>
      <c r="L63" s="5"/>
      <c r="M63" s="5"/>
    </row>
    <row r="64" spans="1:13" ht="15.75">
      <c r="A64" s="6" t="s">
        <v>171</v>
      </c>
      <c r="B64" s="34" t="s">
        <v>55</v>
      </c>
      <c r="C64" s="35" t="s">
        <v>54</v>
      </c>
      <c r="D64" s="35"/>
      <c r="E64" s="35"/>
      <c r="F64" s="26">
        <f t="shared" ref="F64:G67" si="2">F65</f>
        <v>95.7</v>
      </c>
      <c r="G64" s="26">
        <f t="shared" si="2"/>
        <v>95.7</v>
      </c>
      <c r="H64" s="59">
        <f>G64-F64</f>
        <v>0</v>
      </c>
      <c r="I64" s="64">
        <f>G64/F64*100</f>
        <v>100</v>
      </c>
      <c r="J64" s="54"/>
      <c r="L64" s="5"/>
      <c r="M64" s="5"/>
    </row>
    <row r="65" spans="1:13" ht="18" customHeight="1">
      <c r="A65" s="6" t="s">
        <v>65</v>
      </c>
      <c r="B65" s="34" t="s">
        <v>143</v>
      </c>
      <c r="C65" s="35" t="s">
        <v>59</v>
      </c>
      <c r="D65" s="35"/>
      <c r="E65" s="35"/>
      <c r="F65" s="26">
        <f t="shared" si="2"/>
        <v>95.7</v>
      </c>
      <c r="G65" s="26">
        <f t="shared" si="2"/>
        <v>95.7</v>
      </c>
      <c r="H65" s="59"/>
      <c r="I65" s="64"/>
      <c r="J65" s="54"/>
      <c r="L65" s="5"/>
      <c r="M65" s="5"/>
    </row>
    <row r="66" spans="1:13" ht="15.75" customHeight="1">
      <c r="A66" s="6" t="s">
        <v>67</v>
      </c>
      <c r="B66" s="34" t="s">
        <v>183</v>
      </c>
      <c r="C66" s="35" t="s">
        <v>59</v>
      </c>
      <c r="D66" s="35" t="s">
        <v>49</v>
      </c>
      <c r="E66" s="35"/>
      <c r="F66" s="26">
        <f t="shared" si="2"/>
        <v>95.7</v>
      </c>
      <c r="G66" s="26">
        <f t="shared" si="2"/>
        <v>95.7</v>
      </c>
      <c r="H66" s="59"/>
      <c r="I66" s="64"/>
      <c r="J66" s="54"/>
      <c r="L66" s="5"/>
      <c r="M66" s="5"/>
    </row>
    <row r="67" spans="1:13" ht="18" customHeight="1">
      <c r="A67" s="6" t="s">
        <v>70</v>
      </c>
      <c r="B67" s="34" t="s">
        <v>184</v>
      </c>
      <c r="C67" s="35" t="s">
        <v>59</v>
      </c>
      <c r="D67" s="35" t="s">
        <v>51</v>
      </c>
      <c r="E67" s="35"/>
      <c r="F67" s="26">
        <f t="shared" si="2"/>
        <v>95.7</v>
      </c>
      <c r="G67" s="26">
        <f t="shared" si="2"/>
        <v>95.7</v>
      </c>
      <c r="H67" s="59"/>
      <c r="I67" s="64"/>
      <c r="J67" s="54"/>
      <c r="L67" s="5"/>
      <c r="M67" s="5"/>
    </row>
    <row r="68" spans="1:13" ht="35.25" customHeight="1">
      <c r="A68" s="6" t="s">
        <v>71</v>
      </c>
      <c r="B68" s="34" t="s">
        <v>217</v>
      </c>
      <c r="C68" s="35" t="s">
        <v>59</v>
      </c>
      <c r="D68" s="35" t="s">
        <v>194</v>
      </c>
      <c r="E68" s="35"/>
      <c r="F68" s="26">
        <f>F69+F71</f>
        <v>95.7</v>
      </c>
      <c r="G68" s="26">
        <f>G69+G71</f>
        <v>95.7</v>
      </c>
      <c r="H68" s="59"/>
      <c r="I68" s="64"/>
      <c r="J68" s="54"/>
      <c r="L68" s="5"/>
      <c r="M68" s="5"/>
    </row>
    <row r="69" spans="1:13" ht="47.25" customHeight="1">
      <c r="A69" s="6" t="s">
        <v>72</v>
      </c>
      <c r="B69" s="34" t="s">
        <v>182</v>
      </c>
      <c r="C69" s="35" t="s">
        <v>59</v>
      </c>
      <c r="D69" s="35" t="s">
        <v>194</v>
      </c>
      <c r="E69" s="35" t="s">
        <v>12</v>
      </c>
      <c r="F69" s="26">
        <v>86.4</v>
      </c>
      <c r="G69" s="26">
        <v>86.4</v>
      </c>
      <c r="H69" s="59"/>
      <c r="I69" s="64"/>
      <c r="J69" s="54"/>
      <c r="L69" s="5"/>
      <c r="M69" s="5"/>
    </row>
    <row r="70" spans="1:13" ht="18" customHeight="1">
      <c r="A70" s="6" t="s">
        <v>73</v>
      </c>
      <c r="B70" s="34" t="s">
        <v>14</v>
      </c>
      <c r="C70" s="35" t="s">
        <v>59</v>
      </c>
      <c r="D70" s="35" t="s">
        <v>194</v>
      </c>
      <c r="E70" s="35" t="s">
        <v>13</v>
      </c>
      <c r="F70" s="26">
        <v>86.4</v>
      </c>
      <c r="G70" s="26">
        <v>86.4</v>
      </c>
      <c r="H70" s="59"/>
      <c r="I70" s="64"/>
      <c r="J70" s="54"/>
      <c r="L70" s="5"/>
      <c r="M70" s="5"/>
    </row>
    <row r="71" spans="1:13" ht="16.5" customHeight="1">
      <c r="A71" s="6" t="s">
        <v>74</v>
      </c>
      <c r="B71" s="38" t="s">
        <v>19</v>
      </c>
      <c r="C71" s="39" t="s">
        <v>59</v>
      </c>
      <c r="D71" s="39" t="s">
        <v>194</v>
      </c>
      <c r="E71" s="39" t="s">
        <v>18</v>
      </c>
      <c r="F71" s="27">
        <v>9.3000000000000007</v>
      </c>
      <c r="G71" s="27">
        <v>9.3000000000000007</v>
      </c>
      <c r="H71" s="61"/>
      <c r="I71" s="66"/>
      <c r="J71" s="53"/>
      <c r="L71" s="5"/>
      <c r="M71" s="5"/>
    </row>
    <row r="72" spans="1:13" ht="21.75" customHeight="1">
      <c r="A72" s="6" t="s">
        <v>172</v>
      </c>
      <c r="B72" s="34" t="s">
        <v>186</v>
      </c>
      <c r="C72" s="35" t="s">
        <v>59</v>
      </c>
      <c r="D72" s="35" t="s">
        <v>194</v>
      </c>
      <c r="E72" s="35" t="s">
        <v>21</v>
      </c>
      <c r="F72" s="26">
        <v>9.3000000000000007</v>
      </c>
      <c r="G72" s="26">
        <v>9.3000000000000007</v>
      </c>
      <c r="H72" s="59"/>
      <c r="I72" s="64"/>
      <c r="J72" s="54"/>
      <c r="L72" s="5"/>
      <c r="M72" s="5"/>
    </row>
    <row r="73" spans="1:13" ht="18" customHeight="1">
      <c r="A73" s="6" t="s">
        <v>222</v>
      </c>
      <c r="B73" s="34" t="s">
        <v>271</v>
      </c>
      <c r="C73" s="35" t="s">
        <v>273</v>
      </c>
      <c r="D73" s="35"/>
      <c r="E73" s="35"/>
      <c r="F73" s="26">
        <v>0</v>
      </c>
      <c r="G73" s="26">
        <v>0</v>
      </c>
      <c r="H73" s="59"/>
      <c r="I73" s="64"/>
      <c r="J73" s="54"/>
      <c r="L73" s="5"/>
      <c r="M73" s="5"/>
    </row>
    <row r="74" spans="1:13" ht="21" customHeight="1">
      <c r="A74" s="6" t="s">
        <v>223</v>
      </c>
      <c r="B74" s="34" t="s">
        <v>272</v>
      </c>
      <c r="C74" s="35" t="s">
        <v>274</v>
      </c>
      <c r="D74" s="35" t="s">
        <v>295</v>
      </c>
      <c r="E74" s="35"/>
      <c r="F74" s="26">
        <v>0</v>
      </c>
      <c r="G74" s="26">
        <v>0</v>
      </c>
      <c r="H74" s="59"/>
      <c r="I74" s="64"/>
      <c r="J74" s="54"/>
      <c r="L74" s="5"/>
      <c r="M74" s="5"/>
    </row>
    <row r="75" spans="1:13" ht="18" customHeight="1">
      <c r="A75" s="6" t="s">
        <v>224</v>
      </c>
      <c r="B75" s="38" t="s">
        <v>19</v>
      </c>
      <c r="C75" s="35" t="s">
        <v>274</v>
      </c>
      <c r="D75" s="35" t="s">
        <v>295</v>
      </c>
      <c r="E75" s="35" t="s">
        <v>18</v>
      </c>
      <c r="F75" s="26">
        <v>0</v>
      </c>
      <c r="G75" s="26">
        <v>0</v>
      </c>
      <c r="H75" s="59"/>
      <c r="I75" s="64"/>
      <c r="J75" s="54"/>
      <c r="L75" s="5"/>
      <c r="M75" s="5"/>
    </row>
    <row r="76" spans="1:13" ht="19.5" customHeight="1">
      <c r="A76" s="6" t="s">
        <v>78</v>
      </c>
      <c r="B76" s="34" t="s">
        <v>186</v>
      </c>
      <c r="C76" s="35" t="s">
        <v>274</v>
      </c>
      <c r="D76" s="35" t="s">
        <v>295</v>
      </c>
      <c r="E76" s="35" t="s">
        <v>21</v>
      </c>
      <c r="F76" s="26">
        <v>0</v>
      </c>
      <c r="G76" s="26">
        <v>0</v>
      </c>
      <c r="H76" s="59"/>
      <c r="I76" s="64"/>
      <c r="J76" s="54"/>
      <c r="L76" s="5"/>
      <c r="M76" s="5"/>
    </row>
    <row r="77" spans="1:13" ht="15.75">
      <c r="A77" s="6" t="s">
        <v>79</v>
      </c>
      <c r="B77" s="34" t="s">
        <v>62</v>
      </c>
      <c r="C77" s="35" t="s">
        <v>61</v>
      </c>
      <c r="D77" s="35"/>
      <c r="E77" s="35"/>
      <c r="F77" s="26">
        <f>F78</f>
        <v>200.7</v>
      </c>
      <c r="G77" s="26">
        <f>G78</f>
        <v>142.1</v>
      </c>
      <c r="H77" s="59">
        <f>G77-F77</f>
        <v>-58.599999999999994</v>
      </c>
      <c r="I77" s="64">
        <f>G77/F77*100</f>
        <v>70.802192326856002</v>
      </c>
      <c r="J77" s="54"/>
      <c r="L77" s="5"/>
      <c r="M77" s="5"/>
    </row>
    <row r="78" spans="1:13" ht="19.5" customHeight="1">
      <c r="A78" s="6" t="s">
        <v>81</v>
      </c>
      <c r="B78" s="40" t="s">
        <v>144</v>
      </c>
      <c r="C78" s="35" t="s">
        <v>66</v>
      </c>
      <c r="D78" s="35"/>
      <c r="E78" s="35"/>
      <c r="F78" s="26">
        <f>F79+F88</f>
        <v>200.7</v>
      </c>
      <c r="G78" s="26">
        <f>G79+G88</f>
        <v>142.1</v>
      </c>
      <c r="H78" s="59"/>
      <c r="I78" s="64"/>
      <c r="J78" s="54"/>
      <c r="L78" s="5"/>
      <c r="M78" s="5"/>
    </row>
    <row r="79" spans="1:13" ht="31.5">
      <c r="A79" s="6" t="s">
        <v>82</v>
      </c>
      <c r="B79" s="34" t="s">
        <v>247</v>
      </c>
      <c r="C79" s="35" t="s">
        <v>66</v>
      </c>
      <c r="D79" s="35" t="s">
        <v>231</v>
      </c>
      <c r="E79" s="35"/>
      <c r="F79" s="26">
        <f>F80</f>
        <v>101.7</v>
      </c>
      <c r="G79" s="26">
        <f>G80</f>
        <v>43.1</v>
      </c>
      <c r="H79" s="59"/>
      <c r="I79" s="64"/>
      <c r="J79" s="54"/>
      <c r="L79" s="5"/>
      <c r="M79" s="5"/>
    </row>
    <row r="80" spans="1:13" ht="15.75">
      <c r="A80" s="6" t="s">
        <v>173</v>
      </c>
      <c r="B80" s="34" t="s">
        <v>232</v>
      </c>
      <c r="C80" s="35" t="s">
        <v>66</v>
      </c>
      <c r="D80" s="35" t="s">
        <v>233</v>
      </c>
      <c r="E80" s="35"/>
      <c r="F80" s="26">
        <f>F81</f>
        <v>101.7</v>
      </c>
      <c r="G80" s="26">
        <f>G81</f>
        <v>43.1</v>
      </c>
      <c r="H80" s="59"/>
      <c r="I80" s="64"/>
      <c r="J80" s="54"/>
      <c r="L80" s="5"/>
      <c r="M80" s="5"/>
    </row>
    <row r="81" spans="1:13" ht="18.75" customHeight="1">
      <c r="A81" s="6" t="s">
        <v>83</v>
      </c>
      <c r="B81" s="34" t="s">
        <v>214</v>
      </c>
      <c r="C81" s="35" t="s">
        <v>66</v>
      </c>
      <c r="D81" s="35" t="s">
        <v>215</v>
      </c>
      <c r="E81" s="35"/>
      <c r="F81" s="26">
        <f>F82+F85</f>
        <v>101.7</v>
      </c>
      <c r="G81" s="26">
        <f>G82+G85</f>
        <v>43.1</v>
      </c>
      <c r="H81" s="59"/>
      <c r="I81" s="64"/>
      <c r="J81" s="54"/>
      <c r="L81" s="5"/>
      <c r="M81" s="5"/>
    </row>
    <row r="82" spans="1:13" ht="45.75" customHeight="1">
      <c r="A82" s="6" t="s">
        <v>84</v>
      </c>
      <c r="B82" s="34" t="s">
        <v>248</v>
      </c>
      <c r="C82" s="35" t="s">
        <v>66</v>
      </c>
      <c r="D82" s="35" t="s">
        <v>216</v>
      </c>
      <c r="E82" s="35"/>
      <c r="F82" s="26">
        <v>43.1</v>
      </c>
      <c r="G82" s="26">
        <v>43.1</v>
      </c>
      <c r="H82" s="59">
        <f>G82-F82</f>
        <v>0</v>
      </c>
      <c r="I82" s="64">
        <f>G82/F82*100</f>
        <v>100</v>
      </c>
      <c r="J82" s="54"/>
      <c r="L82" s="5"/>
      <c r="M82" s="5"/>
    </row>
    <row r="83" spans="1:13" ht="18.75" customHeight="1">
      <c r="A83" s="6" t="s">
        <v>85</v>
      </c>
      <c r="B83" s="34" t="s">
        <v>19</v>
      </c>
      <c r="C83" s="35" t="s">
        <v>66</v>
      </c>
      <c r="D83" s="35" t="s">
        <v>196</v>
      </c>
      <c r="E83" s="35" t="s">
        <v>18</v>
      </c>
      <c r="F83" s="26">
        <v>43.1</v>
      </c>
      <c r="G83" s="26">
        <v>43.1</v>
      </c>
      <c r="H83" s="59"/>
      <c r="I83" s="64"/>
      <c r="J83" s="54"/>
      <c r="L83" s="5"/>
      <c r="M83" s="5"/>
    </row>
    <row r="84" spans="1:13" ht="18" customHeight="1">
      <c r="A84" s="6" t="s">
        <v>86</v>
      </c>
      <c r="B84" s="38" t="s">
        <v>186</v>
      </c>
      <c r="C84" s="39" t="s">
        <v>66</v>
      </c>
      <c r="D84" s="39" t="s">
        <v>196</v>
      </c>
      <c r="E84" s="39" t="s">
        <v>21</v>
      </c>
      <c r="F84" s="27">
        <v>43.1</v>
      </c>
      <c r="G84" s="27">
        <v>43.1</v>
      </c>
      <c r="H84" s="61"/>
      <c r="I84" s="66"/>
      <c r="J84" s="53"/>
      <c r="L84" s="5"/>
      <c r="M84" s="5"/>
    </row>
    <row r="85" spans="1:13" ht="54" customHeight="1">
      <c r="A85" s="6" t="s">
        <v>87</v>
      </c>
      <c r="B85" s="34" t="s">
        <v>250</v>
      </c>
      <c r="C85" s="35" t="s">
        <v>66</v>
      </c>
      <c r="D85" s="35" t="s">
        <v>195</v>
      </c>
      <c r="E85" s="35"/>
      <c r="F85" s="26">
        <v>58.6</v>
      </c>
      <c r="G85" s="26">
        <v>0</v>
      </c>
      <c r="H85" s="59">
        <f>G85-F85</f>
        <v>-58.6</v>
      </c>
      <c r="I85" s="64">
        <f>G85/F85*100</f>
        <v>0</v>
      </c>
      <c r="J85" s="54"/>
      <c r="L85" s="5"/>
      <c r="M85" s="5"/>
    </row>
    <row r="86" spans="1:13" ht="18.75" customHeight="1">
      <c r="A86" s="6" t="s">
        <v>88</v>
      </c>
      <c r="B86" s="34" t="s">
        <v>19</v>
      </c>
      <c r="C86" s="35" t="s">
        <v>66</v>
      </c>
      <c r="D86" s="35" t="s">
        <v>195</v>
      </c>
      <c r="E86" s="35" t="s">
        <v>18</v>
      </c>
      <c r="F86" s="26">
        <v>58.6</v>
      </c>
      <c r="G86" s="26">
        <v>0</v>
      </c>
      <c r="H86" s="59"/>
      <c r="I86" s="64"/>
      <c r="J86" s="54"/>
      <c r="L86" s="5"/>
      <c r="M86" s="5"/>
    </row>
    <row r="87" spans="1:13" ht="23.25" customHeight="1">
      <c r="A87" s="6" t="s">
        <v>89</v>
      </c>
      <c r="B87" s="34" t="s">
        <v>186</v>
      </c>
      <c r="C87" s="35" t="s">
        <v>66</v>
      </c>
      <c r="D87" s="35" t="s">
        <v>195</v>
      </c>
      <c r="E87" s="35" t="s">
        <v>21</v>
      </c>
      <c r="F87" s="26">
        <v>58.6</v>
      </c>
      <c r="G87" s="26">
        <v>0</v>
      </c>
      <c r="H87" s="59"/>
      <c r="I87" s="64"/>
      <c r="J87" s="54"/>
      <c r="L87" s="5"/>
      <c r="M87" s="5"/>
    </row>
    <row r="88" spans="1:13" ht="54.75" customHeight="1">
      <c r="A88" s="6" t="s">
        <v>174</v>
      </c>
      <c r="B88" s="34" t="s">
        <v>278</v>
      </c>
      <c r="C88" s="35" t="s">
        <v>66</v>
      </c>
      <c r="D88" s="35" t="s">
        <v>281</v>
      </c>
      <c r="E88" s="35"/>
      <c r="F88" s="26">
        <f>F89+F92</f>
        <v>99</v>
      </c>
      <c r="G88" s="26">
        <f>G89+G92</f>
        <v>99</v>
      </c>
      <c r="H88" s="59">
        <f>G88-F88</f>
        <v>0</v>
      </c>
      <c r="I88" s="64">
        <f>G88/F88*100</f>
        <v>100</v>
      </c>
      <c r="J88" s="54"/>
      <c r="L88" s="5"/>
      <c r="M88" s="5"/>
    </row>
    <row r="89" spans="1:13" ht="52.5" customHeight="1">
      <c r="A89" s="6" t="s">
        <v>90</v>
      </c>
      <c r="B89" s="34" t="s">
        <v>279</v>
      </c>
      <c r="C89" s="35" t="s">
        <v>66</v>
      </c>
      <c r="D89" s="35" t="s">
        <v>281</v>
      </c>
      <c r="E89" s="35"/>
      <c r="F89" s="26">
        <v>95.8</v>
      </c>
      <c r="G89" s="26">
        <v>95.8</v>
      </c>
      <c r="H89" s="59"/>
      <c r="I89" s="64"/>
      <c r="J89" s="54"/>
      <c r="L89" s="5"/>
      <c r="M89" s="5"/>
    </row>
    <row r="90" spans="1:13" ht="15.75">
      <c r="A90" s="6" t="s">
        <v>91</v>
      </c>
      <c r="B90" s="34" t="s">
        <v>19</v>
      </c>
      <c r="C90" s="35" t="s">
        <v>66</v>
      </c>
      <c r="D90" s="35" t="s">
        <v>281</v>
      </c>
      <c r="E90" s="35" t="s">
        <v>18</v>
      </c>
      <c r="F90" s="26">
        <v>95.8</v>
      </c>
      <c r="G90" s="26">
        <v>95.8</v>
      </c>
      <c r="H90" s="59"/>
      <c r="I90" s="64"/>
      <c r="J90" s="54"/>
      <c r="L90" s="5"/>
      <c r="M90" s="5"/>
    </row>
    <row r="91" spans="1:13" ht="21.75" customHeight="1">
      <c r="A91" s="6" t="s">
        <v>92</v>
      </c>
      <c r="B91" s="34" t="s">
        <v>186</v>
      </c>
      <c r="C91" s="35" t="s">
        <v>66</v>
      </c>
      <c r="D91" s="35" t="s">
        <v>281</v>
      </c>
      <c r="E91" s="35" t="s">
        <v>21</v>
      </c>
      <c r="F91" s="26">
        <v>95.8</v>
      </c>
      <c r="G91" s="26">
        <v>95.8</v>
      </c>
      <c r="H91" s="59"/>
      <c r="I91" s="64"/>
      <c r="J91" s="54"/>
      <c r="L91" s="5"/>
      <c r="M91" s="5"/>
    </row>
    <row r="92" spans="1:13" ht="51.75" customHeight="1">
      <c r="A92" s="6" t="s">
        <v>175</v>
      </c>
      <c r="B92" s="34" t="s">
        <v>280</v>
      </c>
      <c r="C92" s="35" t="s">
        <v>66</v>
      </c>
      <c r="D92" s="35" t="s">
        <v>281</v>
      </c>
      <c r="E92" s="35"/>
      <c r="F92" s="26">
        <v>3.2</v>
      </c>
      <c r="G92" s="26">
        <v>3.2</v>
      </c>
      <c r="H92" s="59"/>
      <c r="I92" s="64"/>
      <c r="J92" s="54"/>
      <c r="L92" s="5"/>
      <c r="M92" s="5"/>
    </row>
    <row r="93" spans="1:13" ht="15.75">
      <c r="A93" s="6" t="s">
        <v>93</v>
      </c>
      <c r="B93" s="34" t="s">
        <v>19</v>
      </c>
      <c r="C93" s="35" t="s">
        <v>66</v>
      </c>
      <c r="D93" s="35" t="s">
        <v>281</v>
      </c>
      <c r="E93" s="35" t="s">
        <v>18</v>
      </c>
      <c r="F93" s="26">
        <v>3.2</v>
      </c>
      <c r="G93" s="26">
        <v>3.2</v>
      </c>
      <c r="H93" s="59"/>
      <c r="I93" s="64"/>
      <c r="J93" s="54"/>
      <c r="L93" s="5"/>
      <c r="M93" s="5"/>
    </row>
    <row r="94" spans="1:13" ht="20.25" customHeight="1">
      <c r="A94" s="6" t="s">
        <v>94</v>
      </c>
      <c r="B94" s="34" t="s">
        <v>186</v>
      </c>
      <c r="C94" s="35" t="s">
        <v>66</v>
      </c>
      <c r="D94" s="35" t="s">
        <v>281</v>
      </c>
      <c r="E94" s="35" t="s">
        <v>21</v>
      </c>
      <c r="F94" s="26">
        <v>3.2</v>
      </c>
      <c r="G94" s="26">
        <v>3.2</v>
      </c>
      <c r="H94" s="59"/>
      <c r="I94" s="64"/>
      <c r="J94" s="54"/>
      <c r="L94" s="5"/>
      <c r="M94" s="5"/>
    </row>
    <row r="95" spans="1:13" ht="18" customHeight="1">
      <c r="A95" s="6" t="s">
        <v>95</v>
      </c>
      <c r="B95" s="34" t="s">
        <v>69</v>
      </c>
      <c r="C95" s="35" t="s">
        <v>68</v>
      </c>
      <c r="D95" s="35"/>
      <c r="E95" s="35"/>
      <c r="F95" s="26">
        <f>F103+F123+F96</f>
        <v>676.7</v>
      </c>
      <c r="G95" s="26">
        <f>G103+G123+G96</f>
        <v>596.70000000000005</v>
      </c>
      <c r="H95" s="59"/>
      <c r="I95" s="64"/>
      <c r="J95" s="54"/>
      <c r="L95" s="5"/>
      <c r="M95" s="5"/>
    </row>
    <row r="96" spans="1:13" ht="18" customHeight="1">
      <c r="A96" s="6"/>
      <c r="B96" s="34" t="s">
        <v>305</v>
      </c>
      <c r="C96" s="35" t="s">
        <v>307</v>
      </c>
      <c r="D96" s="35"/>
      <c r="E96" s="35"/>
      <c r="F96" s="26">
        <f>F97+F100</f>
        <v>182.4</v>
      </c>
      <c r="G96" s="26">
        <f>G97+G100</f>
        <v>182.4</v>
      </c>
      <c r="H96" s="59"/>
      <c r="I96" s="64"/>
      <c r="J96" s="54"/>
      <c r="L96" s="5"/>
      <c r="M96" s="5"/>
    </row>
    <row r="97" spans="1:13" ht="47.25" customHeight="1">
      <c r="A97" s="6"/>
      <c r="B97" s="34" t="s">
        <v>310</v>
      </c>
      <c r="C97" s="35" t="s">
        <v>307</v>
      </c>
      <c r="D97" s="35" t="s">
        <v>311</v>
      </c>
      <c r="E97" s="35"/>
      <c r="F97" s="26">
        <v>83.4</v>
      </c>
      <c r="G97" s="26">
        <v>83.4</v>
      </c>
      <c r="H97" s="59">
        <f>G97-F97</f>
        <v>0</v>
      </c>
      <c r="I97" s="64">
        <f>G97/F97*100</f>
        <v>100</v>
      </c>
      <c r="J97" s="54"/>
      <c r="L97" s="5"/>
      <c r="M97" s="5"/>
    </row>
    <row r="98" spans="1:13" ht="18" customHeight="1">
      <c r="A98" s="6"/>
      <c r="B98" s="34" t="s">
        <v>19</v>
      </c>
      <c r="C98" s="35" t="s">
        <v>307</v>
      </c>
      <c r="D98" s="35" t="s">
        <v>311</v>
      </c>
      <c r="E98" s="35" t="s">
        <v>18</v>
      </c>
      <c r="F98" s="26">
        <v>83.4</v>
      </c>
      <c r="G98" s="26">
        <v>83.4</v>
      </c>
      <c r="H98" s="59"/>
      <c r="I98" s="64"/>
      <c r="J98" s="54"/>
      <c r="L98" s="5"/>
      <c r="M98" s="5"/>
    </row>
    <row r="99" spans="1:13" ht="18" customHeight="1">
      <c r="A99" s="6"/>
      <c r="B99" s="34" t="s">
        <v>186</v>
      </c>
      <c r="C99" s="35" t="s">
        <v>307</v>
      </c>
      <c r="D99" s="35" t="s">
        <v>311</v>
      </c>
      <c r="E99" s="35" t="s">
        <v>21</v>
      </c>
      <c r="F99" s="26">
        <v>83.4</v>
      </c>
      <c r="G99" s="26">
        <v>83.4</v>
      </c>
      <c r="H99" s="59"/>
      <c r="I99" s="64"/>
      <c r="J99" s="54"/>
      <c r="L99" s="5"/>
      <c r="M99" s="5"/>
    </row>
    <row r="100" spans="1:13" ht="49.5" customHeight="1">
      <c r="A100" s="6"/>
      <c r="B100" s="34" t="s">
        <v>306</v>
      </c>
      <c r="C100" s="35" t="s">
        <v>307</v>
      </c>
      <c r="D100" s="35" t="s">
        <v>308</v>
      </c>
      <c r="E100" s="35"/>
      <c r="F100" s="26">
        <v>99</v>
      </c>
      <c r="G100" s="26">
        <v>99</v>
      </c>
      <c r="H100" s="59">
        <f>G100-F100</f>
        <v>0</v>
      </c>
      <c r="I100" s="64">
        <f>G100/F100*100</f>
        <v>100</v>
      </c>
      <c r="J100" s="54"/>
      <c r="L100" s="5"/>
      <c r="M100" s="5"/>
    </row>
    <row r="101" spans="1:13" ht="18" customHeight="1">
      <c r="A101" s="6"/>
      <c r="B101" s="34" t="s">
        <v>19</v>
      </c>
      <c r="C101" s="35" t="s">
        <v>307</v>
      </c>
      <c r="D101" s="35" t="s">
        <v>308</v>
      </c>
      <c r="E101" s="35" t="s">
        <v>18</v>
      </c>
      <c r="F101" s="26">
        <v>99</v>
      </c>
      <c r="G101" s="26">
        <v>99</v>
      </c>
      <c r="H101" s="59"/>
      <c r="I101" s="64"/>
      <c r="J101" s="54"/>
      <c r="L101" s="5"/>
      <c r="M101" s="5"/>
    </row>
    <row r="102" spans="1:13" ht="18" customHeight="1">
      <c r="A102" s="6"/>
      <c r="B102" s="34" t="s">
        <v>186</v>
      </c>
      <c r="C102" s="35" t="s">
        <v>307</v>
      </c>
      <c r="D102" s="35" t="s">
        <v>308</v>
      </c>
      <c r="E102" s="35" t="s">
        <v>21</v>
      </c>
      <c r="F102" s="26">
        <v>99</v>
      </c>
      <c r="G102" s="26">
        <v>99</v>
      </c>
      <c r="H102" s="59"/>
      <c r="I102" s="64"/>
      <c r="J102" s="54"/>
      <c r="L102" s="5"/>
      <c r="M102" s="5"/>
    </row>
    <row r="103" spans="1:13" ht="15.75">
      <c r="A103" s="6" t="s">
        <v>96</v>
      </c>
      <c r="B103" s="34" t="s">
        <v>145</v>
      </c>
      <c r="C103" s="35" t="s">
        <v>75</v>
      </c>
      <c r="D103" s="35"/>
      <c r="E103" s="35"/>
      <c r="F103" s="26">
        <v>432.2</v>
      </c>
      <c r="G103" s="26">
        <v>352.3</v>
      </c>
      <c r="H103" s="59">
        <f>G103-F103</f>
        <v>-79.899999999999977</v>
      </c>
      <c r="I103" s="64">
        <f>G103/F103*100</f>
        <v>81.513188338732078</v>
      </c>
      <c r="J103" s="54"/>
      <c r="L103" s="5"/>
      <c r="M103" s="5"/>
    </row>
    <row r="104" spans="1:13" ht="31.5">
      <c r="A104" s="6" t="s">
        <v>97</v>
      </c>
      <c r="B104" s="41" t="s">
        <v>249</v>
      </c>
      <c r="C104" s="35" t="s">
        <v>75</v>
      </c>
      <c r="D104" s="35" t="s">
        <v>231</v>
      </c>
      <c r="E104" s="35"/>
      <c r="F104" s="26">
        <v>432.2</v>
      </c>
      <c r="G104" s="26">
        <v>352.3</v>
      </c>
      <c r="H104" s="59"/>
      <c r="I104" s="64"/>
      <c r="J104" s="54"/>
      <c r="L104" s="5"/>
      <c r="M104" s="5"/>
    </row>
    <row r="105" spans="1:13" ht="15.75">
      <c r="A105" s="6" t="s">
        <v>98</v>
      </c>
      <c r="B105" s="34" t="s">
        <v>232</v>
      </c>
      <c r="C105" s="35" t="s">
        <v>75</v>
      </c>
      <c r="D105" s="35" t="s">
        <v>233</v>
      </c>
      <c r="E105" s="35"/>
      <c r="F105" s="26">
        <f>F106+F113</f>
        <v>432.2</v>
      </c>
      <c r="G105" s="26">
        <f>G106+G113</f>
        <v>352.3</v>
      </c>
      <c r="H105" s="59"/>
      <c r="I105" s="64"/>
      <c r="J105" s="54"/>
      <c r="L105" s="5"/>
      <c r="M105" s="5"/>
    </row>
    <row r="106" spans="1:13" ht="15.75">
      <c r="A106" s="6" t="s">
        <v>176</v>
      </c>
      <c r="B106" s="34" t="s">
        <v>214</v>
      </c>
      <c r="C106" s="35" t="s">
        <v>75</v>
      </c>
      <c r="D106" s="35" t="s">
        <v>215</v>
      </c>
      <c r="E106" s="35"/>
      <c r="F106" s="26">
        <f>F107+F110</f>
        <v>50</v>
      </c>
      <c r="G106" s="26">
        <f>G107+G110</f>
        <v>50</v>
      </c>
      <c r="H106" s="59"/>
      <c r="I106" s="64"/>
      <c r="J106" s="54"/>
      <c r="L106" s="5"/>
      <c r="M106" s="5"/>
    </row>
    <row r="107" spans="1:13" ht="47.25">
      <c r="A107" s="6" t="s">
        <v>99</v>
      </c>
      <c r="B107" s="34" t="s">
        <v>251</v>
      </c>
      <c r="C107" s="35" t="s">
        <v>75</v>
      </c>
      <c r="D107" s="35" t="s">
        <v>197</v>
      </c>
      <c r="E107" s="35"/>
      <c r="F107" s="26">
        <v>15.8</v>
      </c>
      <c r="G107" s="26">
        <v>15.8</v>
      </c>
      <c r="H107" s="59">
        <f>G107-F107</f>
        <v>0</v>
      </c>
      <c r="I107" s="64">
        <f>G107/F107*100</f>
        <v>100</v>
      </c>
      <c r="J107" s="54"/>
      <c r="L107" s="5"/>
      <c r="M107" s="5"/>
    </row>
    <row r="108" spans="1:13" ht="47.25">
      <c r="A108" s="6" t="s">
        <v>100</v>
      </c>
      <c r="B108" s="34" t="s">
        <v>182</v>
      </c>
      <c r="C108" s="35" t="s">
        <v>75</v>
      </c>
      <c r="D108" s="35" t="s">
        <v>197</v>
      </c>
      <c r="E108" s="35" t="s">
        <v>12</v>
      </c>
      <c r="F108" s="26">
        <v>15.8</v>
      </c>
      <c r="G108" s="26">
        <v>15.8</v>
      </c>
      <c r="H108" s="59"/>
      <c r="I108" s="64"/>
      <c r="J108" s="54"/>
      <c r="L108" s="5"/>
      <c r="M108" s="5"/>
    </row>
    <row r="109" spans="1:13" ht="15.75">
      <c r="A109" s="6" t="s">
        <v>101</v>
      </c>
      <c r="B109" s="34" t="s">
        <v>14</v>
      </c>
      <c r="C109" s="35" t="s">
        <v>75</v>
      </c>
      <c r="D109" s="35" t="s">
        <v>197</v>
      </c>
      <c r="E109" s="35" t="s">
        <v>13</v>
      </c>
      <c r="F109" s="26">
        <v>15.8</v>
      </c>
      <c r="G109" s="26">
        <v>15.8</v>
      </c>
      <c r="H109" s="59"/>
      <c r="I109" s="64"/>
      <c r="J109" s="54"/>
      <c r="L109" s="5"/>
      <c r="M109" s="5"/>
    </row>
    <row r="110" spans="1:13" ht="46.5" customHeight="1">
      <c r="A110" s="6" t="s">
        <v>102</v>
      </c>
      <c r="B110" s="34" t="s">
        <v>257</v>
      </c>
      <c r="C110" s="35" t="s">
        <v>75</v>
      </c>
      <c r="D110" s="35" t="s">
        <v>198</v>
      </c>
      <c r="E110" s="35"/>
      <c r="F110" s="26">
        <v>34.200000000000003</v>
      </c>
      <c r="G110" s="26">
        <v>34.200000000000003</v>
      </c>
      <c r="H110" s="59">
        <f>G110-F110</f>
        <v>0</v>
      </c>
      <c r="I110" s="64">
        <f>G110/F110*100</f>
        <v>100</v>
      </c>
      <c r="J110" s="54"/>
      <c r="L110" s="5"/>
      <c r="M110" s="5"/>
    </row>
    <row r="111" spans="1:13" ht="15.75">
      <c r="A111" s="6" t="s">
        <v>103</v>
      </c>
      <c r="B111" s="34" t="s">
        <v>19</v>
      </c>
      <c r="C111" s="35" t="s">
        <v>75</v>
      </c>
      <c r="D111" s="35" t="s">
        <v>198</v>
      </c>
      <c r="E111" s="35" t="s">
        <v>18</v>
      </c>
      <c r="F111" s="26">
        <v>34.200000000000003</v>
      </c>
      <c r="G111" s="26">
        <v>34.200000000000003</v>
      </c>
      <c r="H111" s="59"/>
      <c r="I111" s="64"/>
      <c r="J111" s="54"/>
      <c r="L111" s="5"/>
      <c r="M111" s="5"/>
    </row>
    <row r="112" spans="1:13" ht="31.5">
      <c r="A112" s="6" t="s">
        <v>105</v>
      </c>
      <c r="B112" s="34" t="s">
        <v>186</v>
      </c>
      <c r="C112" s="35" t="s">
        <v>75</v>
      </c>
      <c r="D112" s="35" t="s">
        <v>198</v>
      </c>
      <c r="E112" s="35" t="s">
        <v>21</v>
      </c>
      <c r="F112" s="26">
        <v>34.200000000000003</v>
      </c>
      <c r="G112" s="26">
        <v>34.200000000000003</v>
      </c>
      <c r="H112" s="59"/>
      <c r="I112" s="64"/>
      <c r="J112" s="54"/>
      <c r="L112" s="5"/>
      <c r="M112" s="5"/>
    </row>
    <row r="113" spans="1:13" ht="31.5">
      <c r="A113" s="6" t="s">
        <v>107</v>
      </c>
      <c r="B113" s="34" t="s">
        <v>252</v>
      </c>
      <c r="C113" s="35" t="s">
        <v>75</v>
      </c>
      <c r="D113" s="35" t="s">
        <v>213</v>
      </c>
      <c r="E113" s="35"/>
      <c r="F113" s="26">
        <f>F114+F120</f>
        <v>382.2</v>
      </c>
      <c r="G113" s="26">
        <f>G114+G120</f>
        <v>302.3</v>
      </c>
      <c r="H113" s="59"/>
      <c r="I113" s="64"/>
      <c r="J113" s="54"/>
      <c r="L113" s="5"/>
      <c r="M113" s="5"/>
    </row>
    <row r="114" spans="1:13" ht="47.25">
      <c r="A114" s="6" t="s">
        <v>108</v>
      </c>
      <c r="B114" s="34" t="s">
        <v>253</v>
      </c>
      <c r="C114" s="35" t="s">
        <v>75</v>
      </c>
      <c r="D114" s="35" t="s">
        <v>199</v>
      </c>
      <c r="E114" s="35"/>
      <c r="F114" s="26">
        <f>F115</f>
        <v>378.2</v>
      </c>
      <c r="G114" s="26">
        <f>G115</f>
        <v>300.3</v>
      </c>
      <c r="H114" s="59">
        <f>G114-F114</f>
        <v>-77.899999999999977</v>
      </c>
      <c r="I114" s="64">
        <f>G114/F114*100</f>
        <v>79.402432575356968</v>
      </c>
      <c r="J114" s="54"/>
      <c r="L114" s="5"/>
      <c r="M114" s="5"/>
    </row>
    <row r="115" spans="1:13" ht="15.75">
      <c r="A115" s="6" t="s">
        <v>168</v>
      </c>
      <c r="B115" s="34" t="s">
        <v>19</v>
      </c>
      <c r="C115" s="35" t="s">
        <v>75</v>
      </c>
      <c r="D115" s="35" t="s">
        <v>199</v>
      </c>
      <c r="E115" s="35" t="s">
        <v>18</v>
      </c>
      <c r="F115" s="26">
        <f>F116</f>
        <v>378.2</v>
      </c>
      <c r="G115" s="26">
        <f>G116</f>
        <v>300.3</v>
      </c>
      <c r="H115" s="59"/>
      <c r="I115" s="64"/>
      <c r="J115" s="54"/>
      <c r="L115" s="5"/>
      <c r="M115" s="5"/>
    </row>
    <row r="116" spans="1:13" ht="18" customHeight="1">
      <c r="A116" s="6" t="s">
        <v>109</v>
      </c>
      <c r="B116" s="34" t="s">
        <v>186</v>
      </c>
      <c r="C116" s="35" t="s">
        <v>75</v>
      </c>
      <c r="D116" s="35" t="s">
        <v>199</v>
      </c>
      <c r="E116" s="35" t="s">
        <v>21</v>
      </c>
      <c r="F116" s="26">
        <v>378.2</v>
      </c>
      <c r="G116" s="26">
        <v>300.3</v>
      </c>
      <c r="H116" s="59"/>
      <c r="I116" s="64"/>
      <c r="J116" s="54"/>
      <c r="L116" s="5"/>
      <c r="M116" s="5"/>
    </row>
    <row r="117" spans="1:13" ht="47.25">
      <c r="A117" s="6" t="s">
        <v>110</v>
      </c>
      <c r="B117" s="34" t="s">
        <v>258</v>
      </c>
      <c r="C117" s="35" t="s">
        <v>75</v>
      </c>
      <c r="D117" s="35" t="s">
        <v>259</v>
      </c>
      <c r="E117" s="35"/>
      <c r="F117" s="26">
        <v>0</v>
      </c>
      <c r="G117" s="26">
        <v>0</v>
      </c>
      <c r="H117" s="59"/>
      <c r="I117" s="64"/>
      <c r="J117" s="54"/>
      <c r="L117" s="5"/>
      <c r="M117" s="5"/>
    </row>
    <row r="118" spans="1:13" ht="15.75">
      <c r="A118" s="6" t="s">
        <v>12</v>
      </c>
      <c r="B118" s="34" t="s">
        <v>19</v>
      </c>
      <c r="C118" s="35" t="s">
        <v>75</v>
      </c>
      <c r="D118" s="35" t="s">
        <v>259</v>
      </c>
      <c r="E118" s="35" t="s">
        <v>18</v>
      </c>
      <c r="F118" s="26">
        <v>0</v>
      </c>
      <c r="G118" s="26">
        <v>0</v>
      </c>
      <c r="H118" s="59"/>
      <c r="I118" s="64"/>
      <c r="J118" s="54"/>
      <c r="L118" s="5"/>
      <c r="M118" s="5"/>
    </row>
    <row r="119" spans="1:13" ht="18" customHeight="1">
      <c r="A119" s="6" t="s">
        <v>111</v>
      </c>
      <c r="B119" s="34" t="s">
        <v>186</v>
      </c>
      <c r="C119" s="35" t="s">
        <v>75</v>
      </c>
      <c r="D119" s="35" t="s">
        <v>259</v>
      </c>
      <c r="E119" s="35" t="s">
        <v>21</v>
      </c>
      <c r="F119" s="26">
        <v>0</v>
      </c>
      <c r="G119" s="26">
        <v>0</v>
      </c>
      <c r="H119" s="59"/>
      <c r="I119" s="64"/>
      <c r="J119" s="54"/>
      <c r="L119" s="5"/>
      <c r="M119" s="5"/>
    </row>
    <row r="120" spans="1:13" ht="34.5" customHeight="1">
      <c r="A120" s="6" t="s">
        <v>113</v>
      </c>
      <c r="B120" s="34" t="s">
        <v>254</v>
      </c>
      <c r="C120" s="35" t="s">
        <v>75</v>
      </c>
      <c r="D120" s="35" t="s">
        <v>200</v>
      </c>
      <c r="E120" s="35"/>
      <c r="F120" s="26">
        <v>4</v>
      </c>
      <c r="G120" s="26">
        <v>2</v>
      </c>
      <c r="H120" s="59">
        <f>G120-F120</f>
        <v>-2</v>
      </c>
      <c r="I120" s="64">
        <f>G120/F120*100</f>
        <v>50</v>
      </c>
      <c r="J120" s="54"/>
      <c r="L120" s="5"/>
      <c r="M120" s="5"/>
    </row>
    <row r="121" spans="1:13" ht="15.75">
      <c r="A121" s="6" t="s">
        <v>115</v>
      </c>
      <c r="B121" s="34" t="s">
        <v>19</v>
      </c>
      <c r="C121" s="35" t="s">
        <v>75</v>
      </c>
      <c r="D121" s="35" t="s">
        <v>200</v>
      </c>
      <c r="E121" s="35" t="s">
        <v>18</v>
      </c>
      <c r="F121" s="26">
        <v>4</v>
      </c>
      <c r="G121" s="26">
        <v>2</v>
      </c>
      <c r="H121" s="59"/>
      <c r="I121" s="64"/>
      <c r="J121" s="54"/>
      <c r="L121" s="5"/>
      <c r="M121" s="5"/>
    </row>
    <row r="122" spans="1:13" ht="21" customHeight="1">
      <c r="A122" s="6" t="s">
        <v>116</v>
      </c>
      <c r="B122" s="42" t="s">
        <v>186</v>
      </c>
      <c r="C122" s="35" t="s">
        <v>75</v>
      </c>
      <c r="D122" s="35" t="s">
        <v>200</v>
      </c>
      <c r="E122" s="35" t="s">
        <v>21</v>
      </c>
      <c r="F122" s="26">
        <v>4</v>
      </c>
      <c r="G122" s="26">
        <v>2</v>
      </c>
      <c r="H122" s="59"/>
      <c r="I122" s="64"/>
      <c r="J122" s="54"/>
      <c r="L122" s="5"/>
      <c r="M122" s="5"/>
    </row>
    <row r="123" spans="1:13" ht="15.75">
      <c r="A123" s="6" t="s">
        <v>117</v>
      </c>
      <c r="B123" s="34" t="s">
        <v>153</v>
      </c>
      <c r="C123" s="35" t="s">
        <v>154</v>
      </c>
      <c r="D123" s="35"/>
      <c r="E123" s="35"/>
      <c r="F123" s="26">
        <f t="shared" ref="F123:G125" si="3">F124</f>
        <v>62.1</v>
      </c>
      <c r="G123" s="26">
        <f t="shared" si="3"/>
        <v>62</v>
      </c>
      <c r="H123" s="59">
        <f>G123-F123</f>
        <v>-0.10000000000000142</v>
      </c>
      <c r="I123" s="64">
        <f>G123/F123*100</f>
        <v>99.838969404186798</v>
      </c>
      <c r="J123" s="54"/>
      <c r="L123" s="5"/>
      <c r="M123" s="5"/>
    </row>
    <row r="124" spans="1:13" ht="31.5">
      <c r="A124" s="6" t="s">
        <v>118</v>
      </c>
      <c r="B124" s="34" t="s">
        <v>255</v>
      </c>
      <c r="C124" s="35" t="s">
        <v>154</v>
      </c>
      <c r="D124" s="35" t="s">
        <v>231</v>
      </c>
      <c r="E124" s="35"/>
      <c r="F124" s="26">
        <f t="shared" si="3"/>
        <v>62.1</v>
      </c>
      <c r="G124" s="26">
        <f t="shared" si="3"/>
        <v>62</v>
      </c>
      <c r="H124" s="59"/>
      <c r="I124" s="64"/>
      <c r="J124" s="54"/>
      <c r="L124" s="5"/>
      <c r="M124" s="5"/>
    </row>
    <row r="125" spans="1:13" ht="15.75">
      <c r="A125" s="6" t="s">
        <v>119</v>
      </c>
      <c r="B125" s="38" t="s">
        <v>232</v>
      </c>
      <c r="C125" s="39" t="s">
        <v>154</v>
      </c>
      <c r="D125" s="39" t="s">
        <v>233</v>
      </c>
      <c r="E125" s="39"/>
      <c r="F125" s="27">
        <f t="shared" si="3"/>
        <v>62.1</v>
      </c>
      <c r="G125" s="27">
        <f t="shared" si="3"/>
        <v>62</v>
      </c>
      <c r="H125" s="61"/>
      <c r="I125" s="66"/>
      <c r="J125" s="53"/>
      <c r="L125" s="5"/>
      <c r="M125" s="5"/>
    </row>
    <row r="126" spans="1:13" ht="27.75" customHeight="1">
      <c r="A126" s="6" t="s">
        <v>120</v>
      </c>
      <c r="B126" s="34" t="s">
        <v>212</v>
      </c>
      <c r="C126" s="35" t="s">
        <v>154</v>
      </c>
      <c r="D126" s="35" t="s">
        <v>208</v>
      </c>
      <c r="E126" s="35"/>
      <c r="F126" s="26">
        <f>F127+F130</f>
        <v>62.1</v>
      </c>
      <c r="G126" s="26">
        <f>G127+G130</f>
        <v>62</v>
      </c>
      <c r="H126" s="59"/>
      <c r="I126" s="64"/>
      <c r="J126" s="54"/>
      <c r="L126" s="5"/>
      <c r="M126" s="5"/>
    </row>
    <row r="127" spans="1:13" ht="52.5" customHeight="1">
      <c r="A127" s="6" t="s">
        <v>121</v>
      </c>
      <c r="B127" s="34" t="s">
        <v>260</v>
      </c>
      <c r="C127" s="35" t="s">
        <v>154</v>
      </c>
      <c r="D127" s="35" t="s">
        <v>201</v>
      </c>
      <c r="E127" s="35"/>
      <c r="F127" s="26">
        <f>F128</f>
        <v>6.5</v>
      </c>
      <c r="G127" s="26">
        <f>G128</f>
        <v>6.5</v>
      </c>
      <c r="H127" s="59"/>
      <c r="I127" s="64"/>
      <c r="J127" s="54"/>
      <c r="L127" s="5"/>
      <c r="M127" s="5"/>
    </row>
    <row r="128" spans="1:13" ht="15.75">
      <c r="A128" s="6" t="s">
        <v>104</v>
      </c>
      <c r="B128" s="34" t="s">
        <v>28</v>
      </c>
      <c r="C128" s="35" t="s">
        <v>154</v>
      </c>
      <c r="D128" s="35" t="s">
        <v>201</v>
      </c>
      <c r="E128" s="35" t="s">
        <v>27</v>
      </c>
      <c r="F128" s="26">
        <f>F129</f>
        <v>6.5</v>
      </c>
      <c r="G128" s="26">
        <f>G129</f>
        <v>6.5</v>
      </c>
      <c r="H128" s="59"/>
      <c r="I128" s="64"/>
      <c r="J128" s="54"/>
      <c r="L128" s="5"/>
      <c r="M128" s="5"/>
    </row>
    <row r="129" spans="1:13" ht="15.75">
      <c r="A129" s="6" t="s">
        <v>106</v>
      </c>
      <c r="B129" s="34" t="s">
        <v>32</v>
      </c>
      <c r="C129" s="35" t="s">
        <v>154</v>
      </c>
      <c r="D129" s="35" t="s">
        <v>201</v>
      </c>
      <c r="E129" s="35" t="s">
        <v>31</v>
      </c>
      <c r="F129" s="26">
        <v>6.5</v>
      </c>
      <c r="G129" s="26">
        <v>6.5</v>
      </c>
      <c r="H129" s="59"/>
      <c r="I129" s="64"/>
      <c r="J129" s="54"/>
      <c r="L129" s="5"/>
      <c r="M129" s="5"/>
    </row>
    <row r="130" spans="1:13" ht="63">
      <c r="A130" s="6" t="s">
        <v>177</v>
      </c>
      <c r="B130" s="34" t="s">
        <v>261</v>
      </c>
      <c r="C130" s="35" t="s">
        <v>154</v>
      </c>
      <c r="D130" s="35" t="s">
        <v>202</v>
      </c>
      <c r="E130" s="35"/>
      <c r="F130" s="26">
        <f>F131</f>
        <v>55.6</v>
      </c>
      <c r="G130" s="26">
        <f>G131</f>
        <v>55.5</v>
      </c>
      <c r="H130" s="59"/>
      <c r="I130" s="64"/>
      <c r="J130" s="54"/>
      <c r="L130" s="5"/>
      <c r="M130" s="5"/>
    </row>
    <row r="131" spans="1:13" ht="15.75">
      <c r="A131" s="6" t="s">
        <v>122</v>
      </c>
      <c r="B131" s="41" t="s">
        <v>28</v>
      </c>
      <c r="C131" s="35" t="s">
        <v>154</v>
      </c>
      <c r="D131" s="35" t="s">
        <v>202</v>
      </c>
      <c r="E131" s="35" t="s">
        <v>27</v>
      </c>
      <c r="F131" s="26">
        <f>F132</f>
        <v>55.6</v>
      </c>
      <c r="G131" s="26">
        <f>G132</f>
        <v>55.5</v>
      </c>
      <c r="H131" s="59"/>
      <c r="I131" s="64"/>
      <c r="J131" s="54"/>
      <c r="L131" s="5"/>
      <c r="M131" s="5"/>
    </row>
    <row r="132" spans="1:13" ht="15.75">
      <c r="A132" s="6" t="s">
        <v>123</v>
      </c>
      <c r="B132" s="34" t="s">
        <v>203</v>
      </c>
      <c r="C132" s="35" t="s">
        <v>154</v>
      </c>
      <c r="D132" s="35" t="s">
        <v>202</v>
      </c>
      <c r="E132" s="35" t="s">
        <v>31</v>
      </c>
      <c r="F132" s="26">
        <v>55.6</v>
      </c>
      <c r="G132" s="26">
        <v>55.5</v>
      </c>
      <c r="H132" s="59"/>
      <c r="I132" s="64"/>
      <c r="J132" s="54"/>
      <c r="L132" s="5"/>
      <c r="M132" s="5"/>
    </row>
    <row r="133" spans="1:13" ht="15.75">
      <c r="A133" s="6" t="s">
        <v>124</v>
      </c>
      <c r="B133" s="34" t="s">
        <v>77</v>
      </c>
      <c r="C133" s="35" t="s">
        <v>76</v>
      </c>
      <c r="D133" s="35"/>
      <c r="E133" s="35"/>
      <c r="F133" s="26">
        <f t="shared" ref="F133:G137" si="4">F134</f>
        <v>292.39999999999998</v>
      </c>
      <c r="G133" s="26">
        <f t="shared" si="4"/>
        <v>292.39999999999998</v>
      </c>
      <c r="H133" s="59">
        <f>G133-F133</f>
        <v>0</v>
      </c>
      <c r="I133" s="64">
        <f>G133/F133*100</f>
        <v>100</v>
      </c>
      <c r="J133" s="54"/>
      <c r="L133" s="5"/>
      <c r="M133" s="5"/>
    </row>
    <row r="134" spans="1:13" ht="15.75">
      <c r="A134" s="6" t="s">
        <v>178</v>
      </c>
      <c r="B134" s="41" t="s">
        <v>146</v>
      </c>
      <c r="C134" s="35" t="s">
        <v>80</v>
      </c>
      <c r="D134" s="35"/>
      <c r="E134" s="35"/>
      <c r="F134" s="26">
        <f t="shared" si="4"/>
        <v>292.39999999999998</v>
      </c>
      <c r="G134" s="26">
        <f t="shared" si="4"/>
        <v>292.39999999999998</v>
      </c>
      <c r="H134" s="59"/>
      <c r="I134" s="64"/>
      <c r="J134" s="54"/>
      <c r="L134" s="5"/>
      <c r="M134" s="5"/>
    </row>
    <row r="135" spans="1:13" ht="22.5" customHeight="1">
      <c r="A135" s="6" t="s">
        <v>125</v>
      </c>
      <c r="B135" s="34" t="s">
        <v>262</v>
      </c>
      <c r="C135" s="35" t="s">
        <v>80</v>
      </c>
      <c r="D135" s="35" t="s">
        <v>231</v>
      </c>
      <c r="E135" s="35"/>
      <c r="F135" s="26">
        <f t="shared" si="4"/>
        <v>292.39999999999998</v>
      </c>
      <c r="G135" s="26">
        <f t="shared" si="4"/>
        <v>292.39999999999998</v>
      </c>
      <c r="H135" s="59"/>
      <c r="I135" s="64"/>
      <c r="J135" s="54"/>
      <c r="L135" s="5"/>
      <c r="M135" s="5"/>
    </row>
    <row r="136" spans="1:13" ht="15.75">
      <c r="A136" s="6" t="s">
        <v>126</v>
      </c>
      <c r="B136" s="34" t="s">
        <v>232</v>
      </c>
      <c r="C136" s="35" t="s">
        <v>80</v>
      </c>
      <c r="D136" s="35" t="s">
        <v>233</v>
      </c>
      <c r="E136" s="35"/>
      <c r="F136" s="26">
        <f t="shared" si="4"/>
        <v>292.39999999999998</v>
      </c>
      <c r="G136" s="26">
        <f t="shared" si="4"/>
        <v>292.39999999999998</v>
      </c>
      <c r="H136" s="59"/>
      <c r="I136" s="64"/>
      <c r="J136" s="54"/>
      <c r="L136" s="5"/>
      <c r="M136" s="5"/>
    </row>
    <row r="137" spans="1:13" ht="31.5">
      <c r="A137" s="6" t="s">
        <v>127</v>
      </c>
      <c r="B137" s="34" t="s">
        <v>212</v>
      </c>
      <c r="C137" s="35" t="s">
        <v>80</v>
      </c>
      <c r="D137" s="35" t="s">
        <v>208</v>
      </c>
      <c r="E137" s="35"/>
      <c r="F137" s="26">
        <f t="shared" si="4"/>
        <v>292.39999999999998</v>
      </c>
      <c r="G137" s="26">
        <f t="shared" si="4"/>
        <v>292.39999999999998</v>
      </c>
      <c r="H137" s="59"/>
      <c r="I137" s="64"/>
      <c r="J137" s="54"/>
      <c r="L137" s="5"/>
      <c r="M137" s="5"/>
    </row>
    <row r="138" spans="1:13" ht="54.75" customHeight="1">
      <c r="A138" s="6" t="s">
        <v>13</v>
      </c>
      <c r="B138" s="34" t="s">
        <v>263</v>
      </c>
      <c r="C138" s="35" t="s">
        <v>80</v>
      </c>
      <c r="D138" s="35" t="s">
        <v>204</v>
      </c>
      <c r="E138" s="35"/>
      <c r="F138" s="26">
        <f>F139+F141</f>
        <v>292.39999999999998</v>
      </c>
      <c r="G138" s="26">
        <f>G139+G141</f>
        <v>292.39999999999998</v>
      </c>
      <c r="H138" s="59"/>
      <c r="I138" s="64"/>
      <c r="J138" s="54"/>
      <c r="L138" s="5"/>
      <c r="M138" s="5"/>
    </row>
    <row r="139" spans="1:13" ht="47.25">
      <c r="A139" s="6" t="s">
        <v>15</v>
      </c>
      <c r="B139" s="34" t="s">
        <v>182</v>
      </c>
      <c r="C139" s="35" t="s">
        <v>80</v>
      </c>
      <c r="D139" s="35" t="s">
        <v>204</v>
      </c>
      <c r="E139" s="35" t="s">
        <v>12</v>
      </c>
      <c r="F139" s="26">
        <v>289.39999999999998</v>
      </c>
      <c r="G139" s="26">
        <v>289.39999999999998</v>
      </c>
      <c r="H139" s="59"/>
      <c r="I139" s="64"/>
      <c r="J139" s="54"/>
      <c r="L139" s="5"/>
      <c r="M139" s="5"/>
    </row>
    <row r="140" spans="1:13" ht="15.75">
      <c r="A140" s="6" t="s">
        <v>16</v>
      </c>
      <c r="B140" s="34" t="s">
        <v>14</v>
      </c>
      <c r="C140" s="35" t="s">
        <v>80</v>
      </c>
      <c r="D140" s="35" t="s">
        <v>204</v>
      </c>
      <c r="E140" s="35" t="s">
        <v>104</v>
      </c>
      <c r="F140" s="26">
        <v>289.39999999999998</v>
      </c>
      <c r="G140" s="26">
        <v>289.39999999999998</v>
      </c>
      <c r="H140" s="59"/>
      <c r="I140" s="64"/>
      <c r="J140" s="54"/>
      <c r="L140" s="5"/>
      <c r="M140" s="5"/>
    </row>
    <row r="141" spans="1:13" ht="15.75">
      <c r="A141" s="6" t="s">
        <v>128</v>
      </c>
      <c r="B141" s="34" t="s">
        <v>19</v>
      </c>
      <c r="C141" s="35" t="s">
        <v>80</v>
      </c>
      <c r="D141" s="35" t="s">
        <v>204</v>
      </c>
      <c r="E141" s="35" t="s">
        <v>18</v>
      </c>
      <c r="F141" s="26">
        <v>3</v>
      </c>
      <c r="G141" s="26">
        <v>3</v>
      </c>
      <c r="H141" s="59"/>
      <c r="I141" s="64"/>
      <c r="J141" s="54"/>
      <c r="L141" s="5"/>
      <c r="M141" s="5"/>
    </row>
    <row r="142" spans="1:13" ht="22.5" customHeight="1">
      <c r="A142" s="6" t="s">
        <v>179</v>
      </c>
      <c r="B142" s="34" t="s">
        <v>186</v>
      </c>
      <c r="C142" s="35" t="s">
        <v>80</v>
      </c>
      <c r="D142" s="35" t="s">
        <v>204</v>
      </c>
      <c r="E142" s="35" t="s">
        <v>21</v>
      </c>
      <c r="F142" s="26">
        <v>3</v>
      </c>
      <c r="G142" s="26">
        <v>3</v>
      </c>
      <c r="H142" s="59"/>
      <c r="I142" s="64"/>
      <c r="J142" s="54"/>
      <c r="L142" s="5"/>
      <c r="M142" s="5"/>
    </row>
    <row r="143" spans="1:13" ht="15.75">
      <c r="A143" s="6" t="s">
        <v>225</v>
      </c>
      <c r="B143" s="34" t="s">
        <v>131</v>
      </c>
      <c r="C143" s="35" t="s">
        <v>130</v>
      </c>
      <c r="D143" s="35"/>
      <c r="E143" s="35"/>
      <c r="F143" s="26">
        <f t="shared" ref="F143:G145" si="5">F144</f>
        <v>5947</v>
      </c>
      <c r="G143" s="26">
        <f t="shared" si="5"/>
        <v>5701.9000000000005</v>
      </c>
      <c r="H143" s="59">
        <f>G143-F143</f>
        <v>-245.09999999999945</v>
      </c>
      <c r="I143" s="64">
        <f>G143/F143*100</f>
        <v>95.878594249201285</v>
      </c>
      <c r="J143" s="54"/>
      <c r="L143" s="5"/>
      <c r="M143" s="5"/>
    </row>
    <row r="144" spans="1:13" ht="15.75">
      <c r="A144" s="6" t="s">
        <v>226</v>
      </c>
      <c r="B144" s="34" t="s">
        <v>155</v>
      </c>
      <c r="C144" s="35" t="s">
        <v>139</v>
      </c>
      <c r="D144" s="35"/>
      <c r="E144" s="35"/>
      <c r="F144" s="26">
        <f t="shared" si="5"/>
        <v>5947</v>
      </c>
      <c r="G144" s="26">
        <f t="shared" si="5"/>
        <v>5701.9000000000005</v>
      </c>
      <c r="H144" s="59"/>
      <c r="I144" s="64"/>
      <c r="J144" s="54"/>
      <c r="L144" s="5"/>
      <c r="M144" s="5"/>
    </row>
    <row r="145" spans="1:13" ht="15.75">
      <c r="A145" s="6" t="s">
        <v>129</v>
      </c>
      <c r="B145" s="34" t="s">
        <v>264</v>
      </c>
      <c r="C145" s="35" t="s">
        <v>139</v>
      </c>
      <c r="D145" s="35" t="s">
        <v>234</v>
      </c>
      <c r="E145" s="35"/>
      <c r="F145" s="26">
        <f t="shared" si="5"/>
        <v>5947</v>
      </c>
      <c r="G145" s="26">
        <f t="shared" si="5"/>
        <v>5701.9000000000005</v>
      </c>
      <c r="H145" s="59"/>
      <c r="I145" s="64"/>
      <c r="J145" s="54"/>
      <c r="L145" s="5"/>
      <c r="M145" s="5"/>
    </row>
    <row r="146" spans="1:13" ht="15.75">
      <c r="A146" s="6" t="s">
        <v>227</v>
      </c>
      <c r="B146" s="36" t="s">
        <v>232</v>
      </c>
      <c r="C146" s="37" t="s">
        <v>139</v>
      </c>
      <c r="D146" s="35" t="s">
        <v>235</v>
      </c>
      <c r="E146" s="37"/>
      <c r="F146" s="28">
        <f>F147+F154+F161+F164+F167</f>
        <v>5947</v>
      </c>
      <c r="G146" s="28">
        <f>G147+G154+G161+G164+G167</f>
        <v>5701.9000000000005</v>
      </c>
      <c r="H146" s="60"/>
      <c r="I146" s="65"/>
      <c r="J146" s="54"/>
      <c r="L146" s="5"/>
      <c r="M146" s="5"/>
    </row>
    <row r="147" spans="1:13" ht="47.25">
      <c r="A147" s="6" t="s">
        <v>228</v>
      </c>
      <c r="B147" s="34" t="s">
        <v>265</v>
      </c>
      <c r="C147" s="35" t="s">
        <v>139</v>
      </c>
      <c r="D147" s="35" t="s">
        <v>209</v>
      </c>
      <c r="E147" s="35"/>
      <c r="F147" s="26">
        <f>F148+F150+F152</f>
        <v>383.29999999999995</v>
      </c>
      <c r="G147" s="26">
        <f>G148+G150+G152</f>
        <v>383.1</v>
      </c>
      <c r="H147" s="59">
        <f>G147-F147</f>
        <v>-0.19999999999993179</v>
      </c>
      <c r="I147" s="64">
        <f>G147/F147*100</f>
        <v>99.947821549699995</v>
      </c>
      <c r="J147" s="54"/>
      <c r="L147" s="5"/>
      <c r="M147" s="5"/>
    </row>
    <row r="148" spans="1:13" ht="47.25">
      <c r="A148" s="6" t="s">
        <v>229</v>
      </c>
      <c r="B148" s="34" t="s">
        <v>182</v>
      </c>
      <c r="C148" s="35" t="s">
        <v>139</v>
      </c>
      <c r="D148" s="35" t="s">
        <v>209</v>
      </c>
      <c r="E148" s="35" t="s">
        <v>12</v>
      </c>
      <c r="F148" s="26">
        <v>382.9</v>
      </c>
      <c r="G148" s="26">
        <v>383</v>
      </c>
      <c r="H148" s="59"/>
      <c r="I148" s="64"/>
      <c r="J148" s="54"/>
      <c r="L148" s="5"/>
      <c r="M148" s="5"/>
    </row>
    <row r="149" spans="1:13" ht="15.75">
      <c r="A149" s="6" t="s">
        <v>230</v>
      </c>
      <c r="B149" s="36" t="s">
        <v>14</v>
      </c>
      <c r="C149" s="37" t="s">
        <v>139</v>
      </c>
      <c r="D149" s="37" t="s">
        <v>209</v>
      </c>
      <c r="E149" s="37" t="s">
        <v>104</v>
      </c>
      <c r="F149" s="28">
        <v>382.9</v>
      </c>
      <c r="G149" s="28">
        <v>383</v>
      </c>
      <c r="H149" s="60"/>
      <c r="I149" s="65"/>
      <c r="J149" s="54"/>
      <c r="L149" s="5"/>
      <c r="M149" s="5"/>
    </row>
    <row r="150" spans="1:13" ht="15.75">
      <c r="A150" s="6" t="s">
        <v>236</v>
      </c>
      <c r="B150" s="34" t="s">
        <v>19</v>
      </c>
      <c r="C150" s="35" t="s">
        <v>139</v>
      </c>
      <c r="D150" s="35" t="s">
        <v>209</v>
      </c>
      <c r="E150" s="35" t="s">
        <v>18</v>
      </c>
      <c r="F150" s="26">
        <v>0.2</v>
      </c>
      <c r="G150" s="26">
        <v>0</v>
      </c>
      <c r="H150" s="59"/>
      <c r="I150" s="64"/>
      <c r="J150" s="54"/>
      <c r="L150" s="5"/>
      <c r="M150" s="5"/>
    </row>
    <row r="151" spans="1:13" ht="31.5">
      <c r="A151" s="6" t="s">
        <v>237</v>
      </c>
      <c r="B151" s="34" t="s">
        <v>186</v>
      </c>
      <c r="C151" s="35" t="s">
        <v>139</v>
      </c>
      <c r="D151" s="35" t="s">
        <v>209</v>
      </c>
      <c r="E151" s="35" t="s">
        <v>21</v>
      </c>
      <c r="F151" s="26">
        <v>0.2</v>
      </c>
      <c r="G151" s="26">
        <v>0</v>
      </c>
      <c r="H151" s="59"/>
      <c r="I151" s="64"/>
      <c r="J151" s="54"/>
      <c r="L151" s="5"/>
      <c r="M151" s="5"/>
    </row>
    <row r="152" spans="1:13" ht="15.75">
      <c r="A152" s="6" t="s">
        <v>238</v>
      </c>
      <c r="B152" s="34" t="s">
        <v>44</v>
      </c>
      <c r="C152" s="35" t="s">
        <v>139</v>
      </c>
      <c r="D152" s="35" t="s">
        <v>209</v>
      </c>
      <c r="E152" s="35" t="s">
        <v>43</v>
      </c>
      <c r="F152" s="26">
        <v>0.2</v>
      </c>
      <c r="G152" s="26">
        <v>0.1</v>
      </c>
      <c r="H152" s="59"/>
      <c r="I152" s="64"/>
      <c r="J152" s="54"/>
      <c r="L152" s="5"/>
      <c r="M152" s="5"/>
    </row>
    <row r="153" spans="1:13" ht="15.75">
      <c r="A153" s="6" t="s">
        <v>239</v>
      </c>
      <c r="B153" s="34" t="s">
        <v>46</v>
      </c>
      <c r="C153" s="35" t="s">
        <v>139</v>
      </c>
      <c r="D153" s="35" t="s">
        <v>209</v>
      </c>
      <c r="E153" s="35" t="s">
        <v>9</v>
      </c>
      <c r="F153" s="26">
        <v>0.2</v>
      </c>
      <c r="G153" s="26">
        <v>0.1</v>
      </c>
      <c r="H153" s="59"/>
      <c r="I153" s="64"/>
      <c r="J153" s="54"/>
      <c r="L153" s="5"/>
      <c r="M153" s="5"/>
    </row>
    <row r="154" spans="1:13" ht="45" customHeight="1">
      <c r="A154" s="6" t="s">
        <v>240</v>
      </c>
      <c r="B154" s="34" t="s">
        <v>266</v>
      </c>
      <c r="C154" s="35" t="s">
        <v>139</v>
      </c>
      <c r="D154" s="35" t="s">
        <v>210</v>
      </c>
      <c r="E154" s="35"/>
      <c r="F154" s="26">
        <f>F155+F157+F159</f>
        <v>5254.5</v>
      </c>
      <c r="G154" s="26">
        <f>G155+G157+G159</f>
        <v>5025.6000000000004</v>
      </c>
      <c r="H154" s="59">
        <f>G154-F154</f>
        <v>-228.89999999999964</v>
      </c>
      <c r="I154" s="64">
        <f>G154/F154*100</f>
        <v>95.643733942335146</v>
      </c>
      <c r="J154" s="54"/>
      <c r="L154" s="5"/>
      <c r="M154" s="5"/>
    </row>
    <row r="155" spans="1:13" ht="47.25">
      <c r="A155" s="6" t="s">
        <v>241</v>
      </c>
      <c r="B155" s="34" t="s">
        <v>182</v>
      </c>
      <c r="C155" s="35" t="s">
        <v>139</v>
      </c>
      <c r="D155" s="35" t="s">
        <v>210</v>
      </c>
      <c r="E155" s="35" t="s">
        <v>12</v>
      </c>
      <c r="F155" s="26">
        <v>3863.6</v>
      </c>
      <c r="G155" s="26">
        <v>3810.7</v>
      </c>
      <c r="H155" s="59"/>
      <c r="I155" s="64"/>
      <c r="J155" s="54"/>
      <c r="L155" s="5"/>
      <c r="M155" s="5"/>
    </row>
    <row r="156" spans="1:13" ht="15.75">
      <c r="A156" s="6" t="s">
        <v>242</v>
      </c>
      <c r="B156" s="34" t="s">
        <v>14</v>
      </c>
      <c r="C156" s="35" t="s">
        <v>139</v>
      </c>
      <c r="D156" s="35" t="s">
        <v>210</v>
      </c>
      <c r="E156" s="35" t="s">
        <v>104</v>
      </c>
      <c r="F156" s="26">
        <v>3863.6</v>
      </c>
      <c r="G156" s="26">
        <v>3810.7</v>
      </c>
      <c r="H156" s="59"/>
      <c r="I156" s="64"/>
      <c r="J156" s="54"/>
      <c r="L156" s="5"/>
      <c r="M156" s="5"/>
    </row>
    <row r="157" spans="1:13" ht="15.75">
      <c r="A157" s="6" t="s">
        <v>243</v>
      </c>
      <c r="B157" s="34" t="s">
        <v>19</v>
      </c>
      <c r="C157" s="35" t="s">
        <v>139</v>
      </c>
      <c r="D157" s="35" t="s">
        <v>210</v>
      </c>
      <c r="E157" s="35" t="s">
        <v>18</v>
      </c>
      <c r="F157" s="26">
        <v>1239.8</v>
      </c>
      <c r="G157" s="26">
        <v>1063.8</v>
      </c>
      <c r="H157" s="59"/>
      <c r="I157" s="64"/>
      <c r="J157" s="54"/>
      <c r="L157" s="5"/>
      <c r="M157" s="5"/>
    </row>
    <row r="158" spans="1:13" ht="24" customHeight="1">
      <c r="A158" s="6" t="s">
        <v>244</v>
      </c>
      <c r="B158" s="34" t="s">
        <v>186</v>
      </c>
      <c r="C158" s="35" t="s">
        <v>139</v>
      </c>
      <c r="D158" s="35" t="s">
        <v>210</v>
      </c>
      <c r="E158" s="35" t="s">
        <v>21</v>
      </c>
      <c r="F158" s="26">
        <v>1239.8</v>
      </c>
      <c r="G158" s="26">
        <v>1063.8</v>
      </c>
      <c r="H158" s="59"/>
      <c r="I158" s="64"/>
      <c r="J158" s="54"/>
      <c r="L158" s="5"/>
      <c r="M158" s="5"/>
    </row>
    <row r="159" spans="1:13" ht="15.75">
      <c r="A159" s="6" t="s">
        <v>282</v>
      </c>
      <c r="B159" s="34" t="s">
        <v>44</v>
      </c>
      <c r="C159" s="35" t="s">
        <v>139</v>
      </c>
      <c r="D159" s="35" t="s">
        <v>210</v>
      </c>
      <c r="E159" s="35" t="s">
        <v>43</v>
      </c>
      <c r="F159" s="26">
        <v>151.1</v>
      </c>
      <c r="G159" s="26">
        <v>151.1</v>
      </c>
      <c r="H159" s="59"/>
      <c r="I159" s="64"/>
      <c r="J159" s="54"/>
      <c r="L159" s="5"/>
      <c r="M159" s="5"/>
    </row>
    <row r="160" spans="1:13" ht="15.75">
      <c r="A160" s="6" t="s">
        <v>283</v>
      </c>
      <c r="B160" s="34" t="s">
        <v>46</v>
      </c>
      <c r="C160" s="35" t="s">
        <v>139</v>
      </c>
      <c r="D160" s="35" t="s">
        <v>210</v>
      </c>
      <c r="E160" s="35" t="s">
        <v>9</v>
      </c>
      <c r="F160" s="26">
        <v>151.1</v>
      </c>
      <c r="G160" s="26">
        <v>151.1</v>
      </c>
      <c r="H160" s="59"/>
      <c r="I160" s="64"/>
      <c r="J160" s="54"/>
      <c r="L160" s="5"/>
      <c r="M160" s="5"/>
    </row>
    <row r="161" spans="1:13" ht="46.5" customHeight="1">
      <c r="A161" s="6" t="s">
        <v>284</v>
      </c>
      <c r="B161" s="34" t="s">
        <v>267</v>
      </c>
      <c r="C161" s="35" t="s">
        <v>139</v>
      </c>
      <c r="D161" s="35" t="s">
        <v>268</v>
      </c>
      <c r="E161" s="35"/>
      <c r="F161" s="26">
        <v>34</v>
      </c>
      <c r="G161" s="26">
        <v>20.9</v>
      </c>
      <c r="H161" s="59">
        <f>G161-F161</f>
        <v>-13.100000000000001</v>
      </c>
      <c r="I161" s="64">
        <f>G161/F161*100</f>
        <v>61.470588235294109</v>
      </c>
      <c r="J161" s="54"/>
      <c r="L161" s="5"/>
      <c r="M161" s="5"/>
    </row>
    <row r="162" spans="1:13" ht="15.75">
      <c r="A162" s="23" t="s">
        <v>285</v>
      </c>
      <c r="B162" s="45" t="s">
        <v>19</v>
      </c>
      <c r="C162" s="46" t="s">
        <v>139</v>
      </c>
      <c r="D162" s="46" t="s">
        <v>268</v>
      </c>
      <c r="E162" s="46" t="s">
        <v>18</v>
      </c>
      <c r="F162" s="47">
        <v>34</v>
      </c>
      <c r="G162" s="47">
        <v>20.9</v>
      </c>
      <c r="H162" s="62"/>
      <c r="I162" s="67"/>
      <c r="J162" s="54"/>
      <c r="L162" s="5"/>
      <c r="M162" s="5"/>
    </row>
    <row r="163" spans="1:13" ht="24" customHeight="1">
      <c r="A163" s="6" t="s">
        <v>286</v>
      </c>
      <c r="B163" s="34" t="s">
        <v>186</v>
      </c>
      <c r="C163" s="35" t="s">
        <v>139</v>
      </c>
      <c r="D163" s="35" t="s">
        <v>268</v>
      </c>
      <c r="E163" s="35" t="s">
        <v>21</v>
      </c>
      <c r="F163" s="26">
        <v>34</v>
      </c>
      <c r="G163" s="26">
        <v>20.9</v>
      </c>
      <c r="H163" s="59"/>
      <c r="I163" s="64"/>
      <c r="J163" s="54"/>
      <c r="L163" s="5"/>
      <c r="M163" s="5"/>
    </row>
    <row r="164" spans="1:13" ht="47.25">
      <c r="A164" s="6" t="s">
        <v>287</v>
      </c>
      <c r="B164" s="34" t="s">
        <v>205</v>
      </c>
      <c r="C164" s="35" t="s">
        <v>139</v>
      </c>
      <c r="D164" s="35" t="s">
        <v>211</v>
      </c>
      <c r="E164" s="35"/>
      <c r="F164" s="26">
        <v>216.5</v>
      </c>
      <c r="G164" s="26">
        <v>213.6</v>
      </c>
      <c r="H164" s="59">
        <f>G164-F164</f>
        <v>-2.9000000000000057</v>
      </c>
      <c r="I164" s="64"/>
      <c r="J164" s="54"/>
      <c r="L164" s="5"/>
      <c r="M164" s="5"/>
    </row>
    <row r="165" spans="1:13" ht="51.75" customHeight="1">
      <c r="A165" s="6" t="s">
        <v>288</v>
      </c>
      <c r="B165" s="34" t="s">
        <v>182</v>
      </c>
      <c r="C165" s="35" t="s">
        <v>139</v>
      </c>
      <c r="D165" s="35" t="s">
        <v>211</v>
      </c>
      <c r="E165" s="35" t="s">
        <v>12</v>
      </c>
      <c r="F165" s="26">
        <v>216.5</v>
      </c>
      <c r="G165" s="26">
        <v>213.6</v>
      </c>
      <c r="H165" s="59"/>
      <c r="I165" s="64"/>
      <c r="J165" s="54"/>
      <c r="L165" s="5"/>
      <c r="M165" s="5"/>
    </row>
    <row r="166" spans="1:13" ht="21.75" customHeight="1">
      <c r="A166" s="6" t="s">
        <v>289</v>
      </c>
      <c r="B166" s="34" t="s">
        <v>14</v>
      </c>
      <c r="C166" s="35" t="s">
        <v>139</v>
      </c>
      <c r="D166" s="35" t="s">
        <v>211</v>
      </c>
      <c r="E166" s="35" t="s">
        <v>104</v>
      </c>
      <c r="F166" s="26">
        <v>216.5</v>
      </c>
      <c r="G166" s="26">
        <v>213.6</v>
      </c>
      <c r="H166" s="59"/>
      <c r="I166" s="64"/>
      <c r="J166" s="54"/>
      <c r="L166" s="5"/>
      <c r="M166" s="5"/>
    </row>
    <row r="167" spans="1:13" ht="21.75" customHeight="1">
      <c r="A167" s="6"/>
      <c r="B167" s="34" t="s">
        <v>303</v>
      </c>
      <c r="C167" s="35" t="s">
        <v>139</v>
      </c>
      <c r="D167" s="35" t="s">
        <v>304</v>
      </c>
      <c r="E167" s="35"/>
      <c r="F167" s="26">
        <v>58.7</v>
      </c>
      <c r="G167" s="26">
        <v>58.7</v>
      </c>
      <c r="H167" s="59">
        <f>G167-F167</f>
        <v>0</v>
      </c>
      <c r="I167" s="64"/>
      <c r="J167" s="54"/>
      <c r="L167" s="5"/>
      <c r="M167" s="5"/>
    </row>
    <row r="168" spans="1:13" ht="21.75" customHeight="1">
      <c r="A168" s="6"/>
      <c r="B168" s="34" t="s">
        <v>19</v>
      </c>
      <c r="C168" s="35" t="s">
        <v>139</v>
      </c>
      <c r="D168" s="35" t="s">
        <v>304</v>
      </c>
      <c r="E168" s="35" t="s">
        <v>18</v>
      </c>
      <c r="F168" s="26">
        <v>58.7</v>
      </c>
      <c r="G168" s="26">
        <v>58.7</v>
      </c>
      <c r="H168" s="59"/>
      <c r="I168" s="64"/>
      <c r="J168" s="54"/>
      <c r="L168" s="5"/>
      <c r="M168" s="5"/>
    </row>
    <row r="169" spans="1:13" ht="21.75" customHeight="1">
      <c r="A169" s="6"/>
      <c r="B169" s="34" t="s">
        <v>186</v>
      </c>
      <c r="C169" s="35" t="s">
        <v>139</v>
      </c>
      <c r="D169" s="35" t="s">
        <v>304</v>
      </c>
      <c r="E169" s="35" t="s">
        <v>21</v>
      </c>
      <c r="F169" s="26">
        <v>58.7</v>
      </c>
      <c r="G169" s="26">
        <v>58.7</v>
      </c>
      <c r="H169" s="59"/>
      <c r="I169" s="64"/>
      <c r="J169" s="54"/>
      <c r="L169" s="5"/>
      <c r="M169" s="5"/>
    </row>
    <row r="170" spans="1:13" ht="24" customHeight="1">
      <c r="A170" s="6" t="s">
        <v>290</v>
      </c>
      <c r="B170" s="34" t="s">
        <v>296</v>
      </c>
      <c r="C170" s="35" t="s">
        <v>269</v>
      </c>
      <c r="D170" s="35"/>
      <c r="E170" s="35"/>
      <c r="F170" s="26">
        <f>F171+F174</f>
        <v>25.6</v>
      </c>
      <c r="G170" s="26">
        <f>G171+G174</f>
        <v>25.6</v>
      </c>
      <c r="H170" s="59">
        <f>G170-F170</f>
        <v>0</v>
      </c>
      <c r="I170" s="64">
        <f>G170/F170*100</f>
        <v>100</v>
      </c>
      <c r="J170" s="54"/>
      <c r="L170" s="5"/>
      <c r="M170" s="5"/>
    </row>
    <row r="171" spans="1:13" ht="30" customHeight="1">
      <c r="A171" s="6" t="s">
        <v>291</v>
      </c>
      <c r="B171" s="34" t="s">
        <v>297</v>
      </c>
      <c r="C171" s="35" t="s">
        <v>269</v>
      </c>
      <c r="D171" s="35" t="s">
        <v>270</v>
      </c>
      <c r="E171" s="35"/>
      <c r="F171" s="26">
        <v>20</v>
      </c>
      <c r="G171" s="26">
        <v>20</v>
      </c>
      <c r="H171" s="59"/>
      <c r="I171" s="64"/>
      <c r="J171" s="54"/>
      <c r="L171" s="5"/>
      <c r="M171" s="5"/>
    </row>
    <row r="172" spans="1:13" ht="21.75" customHeight="1">
      <c r="A172" s="6" t="s">
        <v>292</v>
      </c>
      <c r="B172" s="34" t="s">
        <v>19</v>
      </c>
      <c r="C172" s="35" t="s">
        <v>269</v>
      </c>
      <c r="D172" s="35" t="s">
        <v>270</v>
      </c>
      <c r="E172" s="35" t="s">
        <v>18</v>
      </c>
      <c r="F172" s="26">
        <v>20</v>
      </c>
      <c r="G172" s="26">
        <v>20</v>
      </c>
      <c r="H172" s="59"/>
      <c r="I172" s="64"/>
      <c r="J172" s="54"/>
      <c r="L172" s="5"/>
      <c r="M172" s="5"/>
    </row>
    <row r="173" spans="1:13" ht="25.5" customHeight="1">
      <c r="A173" s="6" t="s">
        <v>293</v>
      </c>
      <c r="B173" s="34" t="s">
        <v>186</v>
      </c>
      <c r="C173" s="35" t="s">
        <v>269</v>
      </c>
      <c r="D173" s="35" t="s">
        <v>270</v>
      </c>
      <c r="E173" s="35" t="s">
        <v>21</v>
      </c>
      <c r="F173" s="26">
        <v>20</v>
      </c>
      <c r="G173" s="26">
        <v>20</v>
      </c>
      <c r="H173" s="59"/>
      <c r="I173" s="64"/>
      <c r="J173" s="54"/>
      <c r="L173" s="5"/>
      <c r="M173" s="5"/>
    </row>
    <row r="174" spans="1:13" ht="37.5" customHeight="1">
      <c r="A174" s="48" t="s">
        <v>294</v>
      </c>
      <c r="B174" s="34" t="s">
        <v>298</v>
      </c>
      <c r="C174" s="35" t="s">
        <v>269</v>
      </c>
      <c r="D174" s="35" t="s">
        <v>270</v>
      </c>
      <c r="E174" s="35"/>
      <c r="F174" s="49">
        <v>5.6</v>
      </c>
      <c r="G174" s="49">
        <v>5.6</v>
      </c>
      <c r="H174" s="63"/>
      <c r="I174" s="68"/>
      <c r="J174" s="54"/>
      <c r="L174" s="5"/>
      <c r="M174" s="5"/>
    </row>
    <row r="175" spans="1:13" ht="18.75" customHeight="1">
      <c r="A175" s="48" t="s">
        <v>299</v>
      </c>
      <c r="B175" s="34" t="s">
        <v>19</v>
      </c>
      <c r="C175" s="35" t="s">
        <v>269</v>
      </c>
      <c r="D175" s="35" t="s">
        <v>270</v>
      </c>
      <c r="E175" s="35" t="s">
        <v>18</v>
      </c>
      <c r="F175" s="49">
        <v>5.6</v>
      </c>
      <c r="G175" s="49">
        <v>5.6</v>
      </c>
      <c r="H175" s="63"/>
      <c r="I175" s="68"/>
      <c r="J175" s="54"/>
      <c r="L175" s="5"/>
      <c r="M175" s="5"/>
    </row>
    <row r="176" spans="1:13" ht="23.25" customHeight="1">
      <c r="A176" s="48" t="s">
        <v>300</v>
      </c>
      <c r="B176" s="34" t="s">
        <v>186</v>
      </c>
      <c r="C176" s="35" t="s">
        <v>269</v>
      </c>
      <c r="D176" s="35" t="s">
        <v>270</v>
      </c>
      <c r="E176" s="35" t="s">
        <v>21</v>
      </c>
      <c r="F176" s="49">
        <v>5.6</v>
      </c>
      <c r="G176" s="49">
        <v>5.6</v>
      </c>
      <c r="H176" s="63"/>
      <c r="I176" s="68"/>
      <c r="J176" s="54"/>
      <c r="L176" s="5"/>
      <c r="M176" s="5"/>
    </row>
    <row r="177" spans="1:13" ht="16.5" thickBot="1">
      <c r="A177" s="29" t="s">
        <v>301</v>
      </c>
      <c r="B177" s="43" t="s">
        <v>206</v>
      </c>
      <c r="C177" s="44"/>
      <c r="D177" s="44"/>
      <c r="E177" s="30"/>
      <c r="F177" s="31">
        <f>F170+F143+F133+F95+F77+F73+F64+F9</f>
        <v>10151.199999999999</v>
      </c>
      <c r="G177" s="31">
        <f>G170+G143+G133+G95+G77+G73+G64+G9</f>
        <v>9708.4000000000015</v>
      </c>
      <c r="H177" s="59">
        <f>G177-F177</f>
        <v>-442.79999999999745</v>
      </c>
      <c r="I177" s="64">
        <f>G177/F177*100</f>
        <v>95.637954133501481</v>
      </c>
      <c r="J177" s="55"/>
      <c r="L177" s="5"/>
      <c r="M177" s="5"/>
    </row>
  </sheetData>
  <autoFilter ref="A7:I177"/>
  <mergeCells count="4">
    <mergeCell ref="C3:I3"/>
    <mergeCell ref="B5:E5"/>
    <mergeCell ref="C1:I1"/>
    <mergeCell ref="C2:I2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56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Администратор</cp:lastModifiedBy>
  <cp:lastPrinted>2015-02-18T01:05:37Z</cp:lastPrinted>
  <dcterms:created xsi:type="dcterms:W3CDTF">2013-10-28T09:00:59Z</dcterms:created>
  <dcterms:modified xsi:type="dcterms:W3CDTF">2015-04-27T02:19:01Z</dcterms:modified>
</cp:coreProperties>
</file>