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20" windowHeight="10470" activeTab="0"/>
  </bookViews>
  <sheets>
    <sheet name="Лист1" sheetId="1" r:id="rId1"/>
  </sheets>
  <definedNames>
    <definedName name="_xlnm.Print_Area" localSheetId="0">'Лист1'!$A$1:$I$48</definedName>
  </definedNames>
  <calcPr fullCalcOnLoad="1"/>
</workbook>
</file>

<file path=xl/sharedStrings.xml><?xml version="1.0" encoding="utf-8"?>
<sst xmlns="http://schemas.openxmlformats.org/spreadsheetml/2006/main" count="127" uniqueCount="85">
  <si>
    <t>Наименование показателя</t>
  </si>
  <si>
    <t>Доходы бюджета - Всего</t>
  </si>
  <si>
    <t>Собственные доходы бюджета муниципального образования</t>
  </si>
  <si>
    <t>НАЛОГОВЫЕ И НЕНАЛОГОВЫЕ ДОХОДЫ - бюджет муниципального образования</t>
  </si>
  <si>
    <t>НАЛОГОВЫЕ ДОХОДЫ - бюджет муниципального образования</t>
  </si>
  <si>
    <t>НАЛОГИ НА ПРИБЫЛЬ, ДОХОДЫ - бюджет муниципального образования</t>
  </si>
  <si>
    <t>Налог на доходы физических лиц - бюджет муниципального образования</t>
  </si>
  <si>
    <t>НАЛОГИ НА СОВОКУПНЫЙ ДОХОД - бюджет муниципального образования</t>
  </si>
  <si>
    <t>Единый сельскохозяйственный налог - бюджет муниципального образования</t>
  </si>
  <si>
    <t>НАЛОГИ НА ИМУЩЕСТВО - бюджет муниципального образования</t>
  </si>
  <si>
    <t>Налог на имущество физических лиц - бюджет муниципального образования</t>
  </si>
  <si>
    <t>Земельный налог - бюджет муниципального образования</t>
  </si>
  <si>
    <t>ГОСУДАРСТВЕННАЯ ПОШЛИНА - бюджет муниципального образования</t>
  </si>
  <si>
    <t>ЗАДОЛЖЕННОСТЬ И ПЕРЕРАСЧЕТЫ ПО ОТМЕНЕННЫМ НАЛОГАМ, СБОРАМ И ИНЫМ ОБЯЗАТЕЛЬНЫМ ПЛАТЕЖАМ - бюджет муниципального образования</t>
  </si>
  <si>
    <t>НЕНАЛОГОВЫЕ ДОХОДЫ - бюджет муниципального образования</t>
  </si>
  <si>
    <t>Доходы бюджета муниципального образования от использования имущества, находящегося в государственной и муниципальной собственности</t>
  </si>
  <si>
    <t xml:space="preserve">     Доходы бюджета муниципального образования,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</si>
  <si>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бюджета муниципального образования от оказания платных услуг и компенсации затрат государства</t>
  </si>
  <si>
    <t>Доходы бюджета муниципального образования от продажи материальных и нематериальных активов</t>
  </si>
  <si>
    <t xml:space="preserve">    Доходы бюджета муниципального образования отпродажи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</si>
  <si>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бюджета муниципального образования от штрафов, санкций, возмещения ущерба</t>
  </si>
  <si>
    <t>Доходы бюджета муниципального образования от прочих неналоговых доходов</t>
  </si>
  <si>
    <t>Доходы бюджета муниципального образования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</si>
  <si>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</si>
  <si>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</si>
  <si>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</si>
  <si>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</si>
  <si>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</si>
  <si>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</si>
  <si>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</si>
  <si>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Межбюджетные трансферты, передаваемые бюджетам государственных внебюджетных фондов </t>
  </si>
  <si>
    <t>Прочие безвозмездные поступления от других бюджетов бюджетной системы</t>
  </si>
  <si>
    <t>М.Н.Рыбальченко</t>
  </si>
  <si>
    <t>Расходы бюджета муниципального образования</t>
  </si>
  <si>
    <t>Дефицит(-),профицит(+) бюджета муниципального образования</t>
  </si>
  <si>
    <t>ед. измерения</t>
  </si>
  <si>
    <t>тыс.руб.</t>
  </si>
  <si>
    <t>Код показателя</t>
  </si>
  <si>
    <t>АКЦИЗЫ НА ГСМ, подлежащие распределению между бюджетами РФ и местными бюджетами</t>
  </si>
  <si>
    <t>Акцизы  на дизельное топливо, подлежащее распределению между бюджетами</t>
  </si>
  <si>
    <t>Акцизы на моторные масла для дизельных и карбюраторных двигателей</t>
  </si>
  <si>
    <t>Акцизы на автомобильный бензин, подлежащие распределению между бюджетами</t>
  </si>
  <si>
    <t>Акцизы на прямогонный бензин, подлежащие распределению между бюджетами</t>
  </si>
  <si>
    <t>10010300000000000000</t>
  </si>
  <si>
    <t>10010302230010000110</t>
  </si>
  <si>
    <t>10010302240010000110</t>
  </si>
  <si>
    <t>10010302250010000110</t>
  </si>
  <si>
    <t>10010302260010000110</t>
  </si>
  <si>
    <t>18210100000000000000</t>
  </si>
  <si>
    <t>18210102021011000110</t>
  </si>
  <si>
    <t>18210500000000000000</t>
  </si>
  <si>
    <t>18210503000011000110</t>
  </si>
  <si>
    <t>18210600000000000000</t>
  </si>
  <si>
    <t>18210601000100000110</t>
  </si>
  <si>
    <t>182010606000100000110</t>
  </si>
  <si>
    <t>83410804000000000000000</t>
  </si>
  <si>
    <t>18210900000000000000</t>
  </si>
  <si>
    <t>85311100000000000000</t>
  </si>
  <si>
    <t>8341110000000000000</t>
  </si>
  <si>
    <t>83411300000000000000</t>
  </si>
  <si>
    <t>83411400000000000000</t>
  </si>
  <si>
    <t>83411600000000000000</t>
  </si>
  <si>
    <t>83411700000000000000</t>
  </si>
  <si>
    <t>20000000000000000</t>
  </si>
  <si>
    <t>20200000000000000</t>
  </si>
  <si>
    <t>20201000000000000</t>
  </si>
  <si>
    <t>20202000000000000</t>
  </si>
  <si>
    <t>20203000000000000</t>
  </si>
  <si>
    <t>20204000000000000</t>
  </si>
  <si>
    <t>20205000000000000</t>
  </si>
  <si>
    <t>20209000000000000</t>
  </si>
  <si>
    <t>21900000000000000</t>
  </si>
  <si>
    <t>21800000000000000</t>
  </si>
  <si>
    <t>20700000000000000</t>
  </si>
  <si>
    <t>ПРОЧИЕ БЕЗВОЗМЕЗДНЫЕ ПОСТУПЛЕНИЯ</t>
  </si>
  <si>
    <t>Глава сельсовета:</t>
  </si>
  <si>
    <t>Сотниковский сельсовет</t>
  </si>
  <si>
    <t>Прогноз основных характеристик бюджета  на очередной финансовый год и плановый период</t>
  </si>
  <si>
    <t xml:space="preserve">2020прогноз </t>
  </si>
  <si>
    <t>2016 Отчет</t>
  </si>
  <si>
    <t>10100.2</t>
  </si>
  <si>
    <t xml:space="preserve">2019 прогноз </t>
  </si>
  <si>
    <t xml:space="preserve">2021прогноз </t>
  </si>
  <si>
    <t>2017 Отчет</t>
  </si>
  <si>
    <t>2018 оценка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</si>
</sst>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8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rgb="FF00B050"/>
      <name val="Times New Roman"/>
      <family val="1"/>
    </font>
    <font>
      <b/>
      <sz val="8"/>
      <color rgb="FF00B050"/>
      <name val="Times New Roman"/>
      <family val="1"/>
    </font>
    <font>
      <b/>
      <sz val="8"/>
      <color rgb="FFFF0000"/>
      <name val="Times New Roman"/>
      <family val="1"/>
    </font>
    <font>
      <sz val="8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0" fillId="33" borderId="0" xfId="0" applyNumberFormat="1" applyFill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172" fontId="1" fillId="33" borderId="1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left"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31">
      <selection activeCell="F6" sqref="F6"/>
    </sheetView>
  </sheetViews>
  <sheetFormatPr defaultColWidth="9.00390625" defaultRowHeight="12.75"/>
  <cols>
    <col min="1" max="1" width="19.125" style="1" customWidth="1"/>
    <col min="2" max="2" width="29.625" style="48" customWidth="1"/>
    <col min="3" max="3" width="7.625" style="2" customWidth="1"/>
    <col min="4" max="4" width="7.00390625" style="3" customWidth="1"/>
    <col min="5" max="5" width="7.875" style="3" customWidth="1"/>
    <col min="6" max="6" width="7.875" style="15" customWidth="1"/>
    <col min="7" max="7" width="7.75390625" style="3" customWidth="1"/>
    <col min="8" max="8" width="9.00390625" style="3" customWidth="1"/>
    <col min="9" max="9" width="10.00390625" style="3" customWidth="1"/>
  </cols>
  <sheetData>
    <row r="1" spans="1:9" ht="15.75">
      <c r="A1" s="50" t="s">
        <v>77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51" t="s">
        <v>76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6"/>
      <c r="B3" s="37"/>
      <c r="C3" s="7"/>
      <c r="D3" s="9"/>
      <c r="E3" s="9"/>
      <c r="F3" s="12"/>
      <c r="G3" s="9"/>
      <c r="H3" s="9"/>
      <c r="I3" s="9"/>
    </row>
    <row r="4" spans="1:9" ht="31.5">
      <c r="A4" s="4" t="s">
        <v>37</v>
      </c>
      <c r="B4" s="38" t="s">
        <v>0</v>
      </c>
      <c r="C4" s="5" t="s">
        <v>35</v>
      </c>
      <c r="D4" s="4" t="s">
        <v>79</v>
      </c>
      <c r="E4" s="13" t="s">
        <v>83</v>
      </c>
      <c r="F4" s="4" t="s">
        <v>84</v>
      </c>
      <c r="G4" s="4" t="s">
        <v>81</v>
      </c>
      <c r="H4" s="4" t="s">
        <v>78</v>
      </c>
      <c r="I4" s="4" t="s">
        <v>82</v>
      </c>
    </row>
    <row r="5" spans="1:9" ht="12.75">
      <c r="A5" s="31"/>
      <c r="B5" s="39" t="s">
        <v>1</v>
      </c>
      <c r="C5" s="19" t="s">
        <v>36</v>
      </c>
      <c r="D5" s="21">
        <f aca="true" t="shared" si="0" ref="D5:I5">D6+D33</f>
        <v>10217.300000000001</v>
      </c>
      <c r="E5" s="22">
        <f t="shared" si="0"/>
        <v>13435.800000000001</v>
      </c>
      <c r="F5" s="21">
        <v>6989.3</v>
      </c>
      <c r="G5" s="21">
        <v>4893.1</v>
      </c>
      <c r="H5" s="21">
        <v>3975.5</v>
      </c>
      <c r="I5" s="21">
        <v>3859.9</v>
      </c>
    </row>
    <row r="6" spans="1:9" ht="22.5">
      <c r="A6" s="31"/>
      <c r="B6" s="37" t="s">
        <v>2</v>
      </c>
      <c r="C6" s="7" t="s">
        <v>36</v>
      </c>
      <c r="D6" s="8">
        <f aca="true" t="shared" si="1" ref="D6:I6">D7</f>
        <v>3394</v>
      </c>
      <c r="E6" s="8">
        <f t="shared" si="1"/>
        <v>3205.3000000000006</v>
      </c>
      <c r="F6" s="8">
        <f t="shared" si="1"/>
        <v>2987.7</v>
      </c>
      <c r="G6" s="8">
        <f t="shared" si="1"/>
        <v>2625.8</v>
      </c>
      <c r="H6" s="8">
        <f t="shared" si="1"/>
        <v>2465.8</v>
      </c>
      <c r="I6" s="8">
        <f t="shared" si="1"/>
        <v>2625.8</v>
      </c>
    </row>
    <row r="7" spans="1:9" ht="33.75">
      <c r="A7" s="31"/>
      <c r="B7" s="37" t="s">
        <v>3</v>
      </c>
      <c r="C7" s="7" t="s">
        <v>36</v>
      </c>
      <c r="D7" s="8">
        <f aca="true" t="shared" si="2" ref="D7:I7">D8+D23</f>
        <v>3394</v>
      </c>
      <c r="E7" s="8">
        <f t="shared" si="2"/>
        <v>3205.3000000000006</v>
      </c>
      <c r="F7" s="8">
        <v>2987.7</v>
      </c>
      <c r="G7" s="8">
        <f t="shared" si="2"/>
        <v>2625.8</v>
      </c>
      <c r="H7" s="8">
        <f t="shared" si="2"/>
        <v>2465.8</v>
      </c>
      <c r="I7" s="8">
        <f t="shared" si="2"/>
        <v>2625.8</v>
      </c>
    </row>
    <row r="8" spans="1:9" ht="22.5">
      <c r="A8" s="31"/>
      <c r="B8" s="40" t="s">
        <v>4</v>
      </c>
      <c r="C8" s="23" t="s">
        <v>36</v>
      </c>
      <c r="D8" s="24">
        <f>D14+D16+D18+D21+D22+D9</f>
        <v>3299.5</v>
      </c>
      <c r="E8" s="25">
        <f>E14+E16+E18+E21+E22+E9</f>
        <v>3027.5000000000005</v>
      </c>
      <c r="F8" s="25">
        <f>F14+F16+F18+F21+F22+F9</f>
        <v>2590.9</v>
      </c>
      <c r="G8" s="25">
        <f>G9+G14+G16+G18+G21</f>
        <v>2600.8</v>
      </c>
      <c r="H8" s="25">
        <f>H14+H16+H18+H21+H22+H9</f>
        <v>2440.8</v>
      </c>
      <c r="I8" s="25">
        <f>I14+I16+I18+I21+I22+I9</f>
        <v>2600.8</v>
      </c>
    </row>
    <row r="9" spans="1:9" ht="33.75">
      <c r="A9" s="31" t="s">
        <v>43</v>
      </c>
      <c r="B9" s="41" t="s">
        <v>38</v>
      </c>
      <c r="C9" s="30" t="s">
        <v>36</v>
      </c>
      <c r="D9" s="32">
        <f aca="true" t="shared" si="3" ref="D9:I9">D10+D11+D12+D13</f>
        <v>173.39999999999998</v>
      </c>
      <c r="E9" s="32">
        <f t="shared" si="3"/>
        <v>211.4</v>
      </c>
      <c r="F9" s="32">
        <f t="shared" si="3"/>
        <v>159.9</v>
      </c>
      <c r="G9" s="32">
        <v>177.8</v>
      </c>
      <c r="H9" s="32">
        <v>17.8</v>
      </c>
      <c r="I9" s="32">
        <v>177.8</v>
      </c>
    </row>
    <row r="10" spans="1:9" ht="33.75">
      <c r="A10" s="31" t="s">
        <v>44</v>
      </c>
      <c r="B10" s="37" t="s">
        <v>39</v>
      </c>
      <c r="C10" s="7" t="s">
        <v>36</v>
      </c>
      <c r="D10" s="14">
        <v>60.5</v>
      </c>
      <c r="E10" s="14">
        <v>67.5</v>
      </c>
      <c r="F10" s="14">
        <v>59.4</v>
      </c>
      <c r="G10" s="14">
        <v>64.4</v>
      </c>
      <c r="H10" s="14">
        <v>64.4</v>
      </c>
      <c r="I10" s="14">
        <v>64.4</v>
      </c>
    </row>
    <row r="11" spans="1:9" ht="22.5">
      <c r="A11" s="31" t="s">
        <v>45</v>
      </c>
      <c r="B11" s="37" t="s">
        <v>40</v>
      </c>
      <c r="C11" s="7" t="s">
        <v>36</v>
      </c>
      <c r="D11" s="14">
        <v>1.6</v>
      </c>
      <c r="E11" s="14">
        <v>1.4</v>
      </c>
      <c r="F11" s="14">
        <v>0.5</v>
      </c>
      <c r="G11" s="14">
        <v>0.5</v>
      </c>
      <c r="H11" s="14">
        <v>0.5</v>
      </c>
      <c r="I11" s="14">
        <v>0.5</v>
      </c>
    </row>
    <row r="12" spans="1:9" ht="23.25" customHeight="1">
      <c r="A12" s="31" t="s">
        <v>46</v>
      </c>
      <c r="B12" s="37" t="s">
        <v>41</v>
      </c>
      <c r="C12" s="7" t="s">
        <v>36</v>
      </c>
      <c r="D12" s="14">
        <v>119.1</v>
      </c>
      <c r="E12" s="14">
        <v>156.2</v>
      </c>
      <c r="F12" s="14">
        <v>109.2</v>
      </c>
      <c r="G12" s="14">
        <v>124.8</v>
      </c>
      <c r="H12" s="14">
        <v>124.8</v>
      </c>
      <c r="I12" s="14">
        <v>124.8</v>
      </c>
    </row>
    <row r="13" spans="1:9" ht="33.75">
      <c r="A13" s="31" t="s">
        <v>47</v>
      </c>
      <c r="B13" s="37" t="s">
        <v>42</v>
      </c>
      <c r="C13" s="7" t="s">
        <v>36</v>
      </c>
      <c r="D13" s="14">
        <v>-7.8</v>
      </c>
      <c r="E13" s="14">
        <v>-13.7</v>
      </c>
      <c r="F13" s="14">
        <v>-9.2</v>
      </c>
      <c r="G13" s="14">
        <v>-11.9</v>
      </c>
      <c r="H13" s="14">
        <v>-11.9</v>
      </c>
      <c r="I13" s="14">
        <v>-11.9</v>
      </c>
    </row>
    <row r="14" spans="1:9" ht="21" customHeight="1">
      <c r="A14" s="31" t="s">
        <v>48</v>
      </c>
      <c r="B14" s="42" t="s">
        <v>5</v>
      </c>
      <c r="C14" s="7" t="s">
        <v>36</v>
      </c>
      <c r="D14" s="16">
        <f>D15</f>
        <v>1284</v>
      </c>
      <c r="E14" s="16">
        <f>E15</f>
        <v>1670</v>
      </c>
      <c r="F14" s="16">
        <v>1260.2</v>
      </c>
      <c r="G14" s="16">
        <v>1380</v>
      </c>
      <c r="H14" s="16">
        <v>1380</v>
      </c>
      <c r="I14" s="16">
        <v>1380</v>
      </c>
    </row>
    <row r="15" spans="1:9" ht="22.5">
      <c r="A15" s="31" t="s">
        <v>49</v>
      </c>
      <c r="B15" s="37" t="s">
        <v>6</v>
      </c>
      <c r="C15" s="7" t="s">
        <v>36</v>
      </c>
      <c r="D15" s="14">
        <v>1284</v>
      </c>
      <c r="E15" s="14">
        <v>1670</v>
      </c>
      <c r="F15" s="14">
        <v>1380</v>
      </c>
      <c r="G15" s="14">
        <v>304</v>
      </c>
      <c r="H15" s="14">
        <v>310</v>
      </c>
      <c r="I15" s="14">
        <v>316</v>
      </c>
    </row>
    <row r="16" spans="1:9" ht="24" customHeight="1">
      <c r="A16" s="31" t="s">
        <v>50</v>
      </c>
      <c r="B16" s="42" t="s">
        <v>7</v>
      </c>
      <c r="C16" s="7" t="s">
        <v>36</v>
      </c>
      <c r="D16" s="16">
        <f>D17</f>
        <v>806.2</v>
      </c>
      <c r="E16" s="16">
        <f>E17</f>
        <v>141.3</v>
      </c>
      <c r="F16" s="16">
        <v>277.8</v>
      </c>
      <c r="G16" s="49">
        <v>50</v>
      </c>
      <c r="H16" s="49">
        <v>50</v>
      </c>
      <c r="I16" s="49">
        <v>50</v>
      </c>
    </row>
    <row r="17" spans="1:9" ht="22.5">
      <c r="A17" s="31" t="s">
        <v>51</v>
      </c>
      <c r="B17" s="37" t="s">
        <v>8</v>
      </c>
      <c r="C17" s="7" t="s">
        <v>36</v>
      </c>
      <c r="D17" s="14">
        <v>806.2</v>
      </c>
      <c r="E17" s="14">
        <v>141.3</v>
      </c>
      <c r="F17" s="14">
        <v>50</v>
      </c>
      <c r="G17" s="14">
        <v>50</v>
      </c>
      <c r="H17" s="14">
        <v>50</v>
      </c>
      <c r="I17" s="14">
        <v>50</v>
      </c>
    </row>
    <row r="18" spans="1:9" ht="21.75" customHeight="1">
      <c r="A18" s="31" t="s">
        <v>52</v>
      </c>
      <c r="B18" s="42" t="s">
        <v>9</v>
      </c>
      <c r="C18" s="26" t="s">
        <v>36</v>
      </c>
      <c r="D18" s="16">
        <f aca="true" t="shared" si="4" ref="D18:I18">D19+D20</f>
        <v>937</v>
      </c>
      <c r="E18" s="16">
        <f t="shared" si="4"/>
        <v>907</v>
      </c>
      <c r="F18" s="16">
        <f t="shared" si="4"/>
        <v>891</v>
      </c>
      <c r="G18" s="16">
        <f t="shared" si="4"/>
        <v>991</v>
      </c>
      <c r="H18" s="16">
        <f t="shared" si="4"/>
        <v>991</v>
      </c>
      <c r="I18" s="16">
        <f t="shared" si="4"/>
        <v>991</v>
      </c>
    </row>
    <row r="19" spans="1:9" ht="22.5">
      <c r="A19" s="31" t="s">
        <v>53</v>
      </c>
      <c r="B19" s="37" t="s">
        <v>10</v>
      </c>
      <c r="C19" s="7" t="s">
        <v>36</v>
      </c>
      <c r="D19" s="14">
        <v>77.2</v>
      </c>
      <c r="E19" s="14">
        <v>77</v>
      </c>
      <c r="F19" s="14">
        <v>86</v>
      </c>
      <c r="G19" s="14">
        <v>86</v>
      </c>
      <c r="H19" s="14">
        <v>86</v>
      </c>
      <c r="I19" s="14">
        <v>86</v>
      </c>
    </row>
    <row r="20" spans="1:9" ht="22.5">
      <c r="A20" s="31" t="s">
        <v>54</v>
      </c>
      <c r="B20" s="37" t="s">
        <v>11</v>
      </c>
      <c r="C20" s="7" t="s">
        <v>36</v>
      </c>
      <c r="D20" s="14">
        <v>859.8</v>
      </c>
      <c r="E20" s="14">
        <v>830</v>
      </c>
      <c r="F20" s="14">
        <v>805</v>
      </c>
      <c r="G20" s="14">
        <v>905</v>
      </c>
      <c r="H20" s="14">
        <v>905</v>
      </c>
      <c r="I20" s="14">
        <v>905</v>
      </c>
    </row>
    <row r="21" spans="1:9" ht="24" customHeight="1">
      <c r="A21" s="31" t="s">
        <v>55</v>
      </c>
      <c r="B21" s="42" t="s">
        <v>12</v>
      </c>
      <c r="C21" s="7" t="s">
        <v>36</v>
      </c>
      <c r="D21" s="16">
        <v>2</v>
      </c>
      <c r="E21" s="16">
        <v>0.8</v>
      </c>
      <c r="F21" s="16">
        <v>2</v>
      </c>
      <c r="G21" s="16">
        <v>2</v>
      </c>
      <c r="H21" s="16">
        <v>2</v>
      </c>
      <c r="I21" s="16">
        <v>2</v>
      </c>
    </row>
    <row r="22" spans="1:9" ht="42.75" customHeight="1">
      <c r="A22" s="31" t="s">
        <v>56</v>
      </c>
      <c r="B22" s="42" t="s">
        <v>13</v>
      </c>
      <c r="C22" s="7" t="s">
        <v>36</v>
      </c>
      <c r="D22" s="16">
        <v>96.9</v>
      </c>
      <c r="E22" s="16">
        <v>97</v>
      </c>
      <c r="F22" s="16">
        <v>0</v>
      </c>
      <c r="G22" s="16">
        <v>0</v>
      </c>
      <c r="H22" s="16">
        <v>0</v>
      </c>
      <c r="I22" s="16">
        <v>0</v>
      </c>
    </row>
    <row r="23" spans="1:9" ht="22.5" customHeight="1">
      <c r="A23" s="31"/>
      <c r="B23" s="40" t="s">
        <v>14</v>
      </c>
      <c r="C23" s="7" t="s">
        <v>36</v>
      </c>
      <c r="D23" s="18">
        <f>D25+D26+D27+D28+D29+D30+D31+D32+D24</f>
        <v>94.5</v>
      </c>
      <c r="E23" s="18">
        <f>E25+E26+E27+E28+E29+E30+E31+E32+E24</f>
        <v>177.8</v>
      </c>
      <c r="F23" s="18">
        <f>F25+F26+F27+F28+F29+F30+F31+F32+F24</f>
        <v>40</v>
      </c>
      <c r="G23" s="18">
        <v>25</v>
      </c>
      <c r="H23" s="18">
        <v>25</v>
      </c>
      <c r="I23" s="18">
        <v>25</v>
      </c>
    </row>
    <row r="24" spans="1:9" ht="59.25" customHeight="1">
      <c r="A24" s="31" t="s">
        <v>58</v>
      </c>
      <c r="B24" s="37" t="s">
        <v>15</v>
      </c>
      <c r="C24" s="7" t="s">
        <v>36</v>
      </c>
      <c r="D24" s="14">
        <v>78.9</v>
      </c>
      <c r="E24" s="14">
        <v>78</v>
      </c>
      <c r="F24" s="14">
        <v>25</v>
      </c>
      <c r="G24" s="14">
        <v>25</v>
      </c>
      <c r="H24" s="14">
        <v>25</v>
      </c>
      <c r="I24" s="14">
        <v>25</v>
      </c>
    </row>
    <row r="25" spans="1:9" ht="132.75" customHeight="1">
      <c r="A25" s="31" t="s">
        <v>57</v>
      </c>
      <c r="B25" s="43" t="s">
        <v>16</v>
      </c>
      <c r="C25" s="7" t="s">
        <v>36</v>
      </c>
      <c r="D25" s="14">
        <v>0</v>
      </c>
      <c r="E25" s="14">
        <v>0</v>
      </c>
      <c r="F25" s="14">
        <v>0</v>
      </c>
      <c r="G25" s="14">
        <v>25</v>
      </c>
      <c r="H25" s="14">
        <v>25</v>
      </c>
      <c r="I25" s="14">
        <v>25</v>
      </c>
    </row>
    <row r="26" spans="1:9" ht="33.75">
      <c r="A26" s="31" t="s">
        <v>59</v>
      </c>
      <c r="B26" s="37" t="s">
        <v>17</v>
      </c>
      <c r="C26" s="7" t="s">
        <v>36</v>
      </c>
      <c r="D26" s="14">
        <v>11.9</v>
      </c>
      <c r="E26" s="14">
        <v>25</v>
      </c>
      <c r="F26" s="14">
        <v>15</v>
      </c>
      <c r="G26" s="14">
        <v>0</v>
      </c>
      <c r="H26" s="14">
        <v>0</v>
      </c>
      <c r="I26" s="14">
        <v>0</v>
      </c>
    </row>
    <row r="27" spans="1:9" ht="45.75" customHeight="1">
      <c r="A27" s="31" t="s">
        <v>60</v>
      </c>
      <c r="B27" s="37" t="s">
        <v>18</v>
      </c>
      <c r="C27" s="7" t="s">
        <v>36</v>
      </c>
      <c r="D27" s="14"/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56.25" customHeight="1">
      <c r="A28" s="31" t="s">
        <v>60</v>
      </c>
      <c r="B28" s="37" t="s">
        <v>19</v>
      </c>
      <c r="C28" s="7" t="s">
        <v>36</v>
      </c>
      <c r="D28" s="14"/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ht="22.5" customHeight="1">
      <c r="A29" s="31" t="s">
        <v>61</v>
      </c>
      <c r="B29" s="37" t="s">
        <v>20</v>
      </c>
      <c r="C29" s="7" t="s">
        <v>36</v>
      </c>
      <c r="D29" s="14">
        <v>2</v>
      </c>
      <c r="E29" s="14">
        <v>2</v>
      </c>
      <c r="F29" s="14">
        <v>0</v>
      </c>
      <c r="G29" s="14">
        <v>0</v>
      </c>
      <c r="H29" s="14">
        <v>0</v>
      </c>
      <c r="I29" s="14">
        <v>0</v>
      </c>
    </row>
    <row r="30" spans="1:9" ht="33.75">
      <c r="A30" s="31" t="s">
        <v>62</v>
      </c>
      <c r="B30" s="37" t="s">
        <v>21</v>
      </c>
      <c r="C30" s="7" t="s">
        <v>36</v>
      </c>
      <c r="D30" s="14">
        <v>1.7</v>
      </c>
      <c r="E30" s="14">
        <v>72.8</v>
      </c>
      <c r="F30" s="14">
        <v>0</v>
      </c>
      <c r="G30" s="14">
        <v>0</v>
      </c>
      <c r="H30" s="14">
        <v>0</v>
      </c>
      <c r="I30" s="14">
        <v>0</v>
      </c>
    </row>
    <row r="31" spans="1:9" ht="45" customHeight="1">
      <c r="A31" s="31"/>
      <c r="B31" s="37" t="s">
        <v>22</v>
      </c>
      <c r="C31" s="7" t="s">
        <v>36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</row>
    <row r="32" spans="1:9" ht="48" customHeight="1">
      <c r="A32" s="31"/>
      <c r="B32" s="37" t="s">
        <v>23</v>
      </c>
      <c r="C32" s="7" t="s">
        <v>36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ht="12.75">
      <c r="A33" s="31" t="s">
        <v>63</v>
      </c>
      <c r="B33" s="40" t="s">
        <v>24</v>
      </c>
      <c r="C33" s="7" t="s">
        <v>36</v>
      </c>
      <c r="D33" s="8">
        <f aca="true" t="shared" si="5" ref="D33:I33">D34</f>
        <v>6823.300000000001</v>
      </c>
      <c r="E33" s="8">
        <f t="shared" si="5"/>
        <v>10230.5</v>
      </c>
      <c r="F33" s="8">
        <f t="shared" si="5"/>
        <v>4481.4</v>
      </c>
      <c r="G33" s="8">
        <f t="shared" si="5"/>
        <v>3673.9</v>
      </c>
      <c r="H33" s="8">
        <f t="shared" si="5"/>
        <v>2750.2999999999997</v>
      </c>
      <c r="I33" s="8">
        <f t="shared" si="5"/>
        <v>2628.7</v>
      </c>
    </row>
    <row r="34" spans="1:9" ht="24" customHeight="1">
      <c r="A34" s="31" t="s">
        <v>64</v>
      </c>
      <c r="B34" s="37" t="s">
        <v>25</v>
      </c>
      <c r="C34" s="7" t="s">
        <v>36</v>
      </c>
      <c r="D34" s="8">
        <f aca="true" t="shared" si="6" ref="D34:I34">D35+D36+D37+D38+D39+D40</f>
        <v>6823.300000000001</v>
      </c>
      <c r="E34" s="14">
        <f t="shared" si="6"/>
        <v>10230.5</v>
      </c>
      <c r="F34" s="8">
        <v>4481.4</v>
      </c>
      <c r="G34" s="8">
        <f t="shared" si="6"/>
        <v>3673.9</v>
      </c>
      <c r="H34" s="8">
        <f t="shared" si="6"/>
        <v>2750.2999999999997</v>
      </c>
      <c r="I34" s="8">
        <f t="shared" si="6"/>
        <v>2628.7</v>
      </c>
    </row>
    <row r="35" spans="1:9" ht="33.75">
      <c r="A35" s="31" t="s">
        <v>65</v>
      </c>
      <c r="B35" s="44" t="s">
        <v>26</v>
      </c>
      <c r="C35" s="7" t="s">
        <v>36</v>
      </c>
      <c r="D35" s="17">
        <v>2295.3</v>
      </c>
      <c r="E35" s="18">
        <v>5471.7</v>
      </c>
      <c r="F35" s="18">
        <v>4360.2</v>
      </c>
      <c r="G35" s="18">
        <v>3211.3</v>
      </c>
      <c r="H35" s="18">
        <v>2283.1</v>
      </c>
      <c r="I35" s="18">
        <v>2283.1</v>
      </c>
    </row>
    <row r="36" spans="1:9" ht="45">
      <c r="A36" s="31" t="s">
        <v>66</v>
      </c>
      <c r="B36" s="37" t="s">
        <v>27</v>
      </c>
      <c r="C36" s="7" t="s">
        <v>36</v>
      </c>
      <c r="D36" s="8">
        <v>0</v>
      </c>
      <c r="E36" s="14">
        <v>0</v>
      </c>
      <c r="F36" s="8">
        <v>0</v>
      </c>
      <c r="G36" s="8">
        <v>0</v>
      </c>
      <c r="H36" s="8">
        <v>0</v>
      </c>
      <c r="I36" s="8">
        <v>0</v>
      </c>
    </row>
    <row r="37" spans="1:9" ht="33.75">
      <c r="A37" s="31" t="s">
        <v>67</v>
      </c>
      <c r="B37" s="44" t="s">
        <v>28</v>
      </c>
      <c r="C37" s="7" t="s">
        <v>36</v>
      </c>
      <c r="D37" s="17">
        <v>95.9</v>
      </c>
      <c r="E37" s="18">
        <v>108.4</v>
      </c>
      <c r="F37" s="18">
        <v>121.2</v>
      </c>
      <c r="G37" s="18">
        <v>117</v>
      </c>
      <c r="H37" s="18">
        <v>121.6</v>
      </c>
      <c r="I37" s="18">
        <v>0</v>
      </c>
    </row>
    <row r="38" spans="1:9" ht="12.75">
      <c r="A38" s="31" t="s">
        <v>68</v>
      </c>
      <c r="B38" s="44" t="s">
        <v>29</v>
      </c>
      <c r="C38" s="27" t="s">
        <v>36</v>
      </c>
      <c r="D38" s="17">
        <v>4432.1</v>
      </c>
      <c r="E38" s="18">
        <v>4650.4</v>
      </c>
      <c r="F38" s="18">
        <v>2548.2</v>
      </c>
      <c r="G38" s="18">
        <v>345.6</v>
      </c>
      <c r="H38" s="18">
        <v>345.6</v>
      </c>
      <c r="I38" s="18">
        <v>345.6</v>
      </c>
    </row>
    <row r="39" spans="1:9" ht="33.75">
      <c r="A39" s="31" t="s">
        <v>69</v>
      </c>
      <c r="B39" s="37" t="s">
        <v>30</v>
      </c>
      <c r="C39" s="7" t="s">
        <v>36</v>
      </c>
      <c r="D39" s="8">
        <v>0</v>
      </c>
      <c r="E39" s="14">
        <v>0</v>
      </c>
      <c r="F39" s="8">
        <v>0</v>
      </c>
      <c r="G39" s="8">
        <v>0</v>
      </c>
      <c r="H39" s="8">
        <v>0</v>
      </c>
      <c r="I39" s="8">
        <v>0</v>
      </c>
    </row>
    <row r="40" spans="1:9" ht="22.5">
      <c r="A40" s="31" t="s">
        <v>70</v>
      </c>
      <c r="B40" s="37" t="s">
        <v>31</v>
      </c>
      <c r="C40" s="7" t="s">
        <v>36</v>
      </c>
      <c r="D40" s="8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</row>
    <row r="41" spans="1:9" ht="22.5">
      <c r="A41" s="31" t="s">
        <v>73</v>
      </c>
      <c r="B41" s="37" t="s">
        <v>74</v>
      </c>
      <c r="C41" s="7"/>
      <c r="D41" s="8"/>
      <c r="E41" s="14"/>
      <c r="F41" s="14"/>
      <c r="G41" s="14"/>
      <c r="H41" s="14"/>
      <c r="I41" s="14"/>
    </row>
    <row r="42" spans="1:9" ht="60.75" customHeight="1">
      <c r="A42" s="31" t="s">
        <v>72</v>
      </c>
      <c r="B42" s="43" t="s">
        <v>22</v>
      </c>
      <c r="C42" s="7" t="s">
        <v>36</v>
      </c>
      <c r="D42" s="8"/>
      <c r="E42" s="14"/>
      <c r="F42" s="8"/>
      <c r="G42" s="8"/>
      <c r="H42" s="8"/>
      <c r="I42" s="8"/>
    </row>
    <row r="43" spans="1:9" ht="33" customHeight="1">
      <c r="A43" s="31" t="s">
        <v>71</v>
      </c>
      <c r="B43" s="45" t="s">
        <v>23</v>
      </c>
      <c r="C43" s="28" t="s">
        <v>36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</row>
    <row r="44" spans="1:9" ht="21">
      <c r="A44" s="31"/>
      <c r="B44" s="46" t="s">
        <v>33</v>
      </c>
      <c r="C44" s="19" t="s">
        <v>36</v>
      </c>
      <c r="D44" s="20" t="s">
        <v>80</v>
      </c>
      <c r="E44" s="20">
        <v>13756.7</v>
      </c>
      <c r="F44" s="20">
        <v>6989.3</v>
      </c>
      <c r="G44" s="20">
        <f>G33+G6</f>
        <v>6299.700000000001</v>
      </c>
      <c r="H44" s="20">
        <f>H33+H6</f>
        <v>5216.1</v>
      </c>
      <c r="I44" s="20">
        <f>I33+I6</f>
        <v>5254.5</v>
      </c>
    </row>
    <row r="45" spans="1:9" ht="22.5">
      <c r="A45" s="31"/>
      <c r="B45" s="37" t="s">
        <v>34</v>
      </c>
      <c r="C45" s="7" t="s">
        <v>36</v>
      </c>
      <c r="D45" s="14"/>
      <c r="E45" s="14">
        <f>E5-E44</f>
        <v>-320.89999999999964</v>
      </c>
      <c r="F45" s="14">
        <f>F5-F44</f>
        <v>0</v>
      </c>
      <c r="G45" s="14">
        <v>4893.1</v>
      </c>
      <c r="H45" s="14">
        <v>3975.5</v>
      </c>
      <c r="I45" s="14">
        <v>3859.9</v>
      </c>
    </row>
    <row r="46" spans="1:9" ht="21" customHeight="1">
      <c r="A46" s="33"/>
      <c r="B46" s="47"/>
      <c r="C46" s="34"/>
      <c r="D46" s="35"/>
      <c r="E46" s="35"/>
      <c r="F46" s="36"/>
      <c r="G46" s="36"/>
      <c r="H46" s="36"/>
      <c r="I46" s="36"/>
    </row>
    <row r="47" spans="1:5" ht="26.25" customHeight="1">
      <c r="A47" s="10" t="s">
        <v>75</v>
      </c>
      <c r="C47" s="53" t="s">
        <v>32</v>
      </c>
      <c r="D47" s="53"/>
      <c r="E47" s="53"/>
    </row>
    <row r="48" ht="12.75">
      <c r="A48" s="10"/>
    </row>
    <row r="51" ht="12.75">
      <c r="A51" s="11"/>
    </row>
    <row r="52" spans="1:2" ht="12.75" customHeight="1">
      <c r="A52" s="52"/>
      <c r="B52" s="52"/>
    </row>
  </sheetData>
  <sheetProtection/>
  <mergeCells count="4">
    <mergeCell ref="A1:I1"/>
    <mergeCell ref="A2:I2"/>
    <mergeCell ref="A52:B52"/>
    <mergeCell ref="C47:E47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User</cp:lastModifiedBy>
  <cp:lastPrinted>2018-11-14T03:40:50Z</cp:lastPrinted>
  <dcterms:created xsi:type="dcterms:W3CDTF">2010-07-30T09:01:33Z</dcterms:created>
  <dcterms:modified xsi:type="dcterms:W3CDTF">2018-11-14T03:41:49Z</dcterms:modified>
  <cp:category/>
  <cp:version/>
  <cp:contentType/>
  <cp:contentStatus/>
</cp:coreProperties>
</file>