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_xlnm._FilterDatabase" localSheetId="0" hidden="1">'Роспись расходов'!$A$8:$H$149</definedName>
  </definedNames>
  <calcPr fullCalcOnLoad="1"/>
</workbook>
</file>

<file path=xl/sharedStrings.xml><?xml version="1.0" encoding="utf-8"?>
<sst xmlns="http://schemas.openxmlformats.org/spreadsheetml/2006/main" count="649" uniqueCount="159">
  <si>
    <t>5</t>
  </si>
  <si>
    <t>№ п/п</t>
  </si>
  <si>
    <t>1</t>
  </si>
  <si>
    <t>2</t>
  </si>
  <si>
    <t>3</t>
  </si>
  <si>
    <t>7</t>
  </si>
  <si>
    <t>4</t>
  </si>
  <si>
    <t>6</t>
  </si>
  <si>
    <t>850</t>
  </si>
  <si>
    <t/>
  </si>
  <si>
    <t>0100</t>
  </si>
  <si>
    <t>ОБЩЕГОСУДАРСТВЕННЫЕ ВОПРОСЫ</t>
  </si>
  <si>
    <t>100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</si>
  <si>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</si>
  <si>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</si>
  <si>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</si>
  <si>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</si>
  <si>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240</t>
  </si>
  <si>
    <t>500</t>
  </si>
  <si>
    <t>Межбюджетные трансферты</t>
  </si>
  <si>
    <t>0113</t>
  </si>
  <si>
    <t>540</t>
  </si>
  <si>
    <t>Иные межбюджетные трансферты</t>
  </si>
  <si>
    <t>800</t>
  </si>
  <si>
    <t>Иные бюджетные ассигнования</t>
  </si>
  <si>
    <t>Уплата налогов, сборов и иных платежей</t>
  </si>
  <si>
    <t>Резервные средства</t>
  </si>
  <si>
    <t>0200</t>
  </si>
  <si>
    <t>НАЦИОНАЛЬНАЯ ОБОРОНА</t>
  </si>
  <si>
    <t>0203</t>
  </si>
  <si>
    <t>0400</t>
  </si>
  <si>
    <t>НАЦИОНАЛЬНАЯ ЭКОНОМИКА</t>
  </si>
  <si>
    <t>0409</t>
  </si>
  <si>
    <t>0500</t>
  </si>
  <si>
    <t>ЖИЛИЩНО-КОММУНАЛЬНОЕ ХОЗЯЙСТВО</t>
  </si>
  <si>
    <t>0503</t>
  </si>
  <si>
    <t>0700</t>
  </si>
  <si>
    <t>ОБРАЗОВАНИЕ</t>
  </si>
  <si>
    <t>0702</t>
  </si>
  <si>
    <t>110</t>
  </si>
  <si>
    <t>0800</t>
  </si>
  <si>
    <t>КУЛЬТУРА, КИНЕМАТОГРАФИЯ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</si>
  <si>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</si>
  <si>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</si>
  <si>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</si>
  <si>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</si>
  <si>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</si>
  <si>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0801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</si>
  <si>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</si>
  <si>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</si>
  <si>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</si>
  <si>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</si>
  <si>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</si>
  <si>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</si>
  <si>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Общее образование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</si>
  <si>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</si>
  <si>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</si>
  <si>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</si>
  <si>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</si>
  <si>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</si>
  <si>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</si>
  <si>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вопросы в области жилищно-коммунального хозяйства</t>
  </si>
  <si>
    <t>0505</t>
  </si>
  <si>
    <t>Культура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</si>
  <si>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</si>
  <si>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</si>
  <si>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</si>
  <si>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</si>
  <si>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</si>
  <si>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</si>
  <si>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</si>
  <si>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</si>
  <si>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 xml:space="preserve"> Иные межбюджетные трансферты</t>
  </si>
  <si>
    <t>ВСЕГО</t>
  </si>
  <si>
    <t>Непрограммные расходы  органов  представительной власти</t>
  </si>
  <si>
    <t xml:space="preserve">Иные межбюджетные трансферты на решение вопросов местного значения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</si>
  <si>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</si>
  <si>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Отдельные мероприятия</t>
  </si>
  <si>
    <t>Администрация Сотниковского сельсовета Канского района Красноярского края</t>
  </si>
  <si>
    <t>834</t>
  </si>
  <si>
    <t>Муниципальная программа "Основные направления развития благоустройства в Сотниковском  сельсовете"</t>
  </si>
  <si>
    <t>Обеспечение деятельности ( оказания услуг) хозяйственных групп в рамках отдельных мероприятий муниципальной программы "Благоустройство и развития благоустройства в Сотниковском сельсовете"</t>
  </si>
  <si>
    <t>НАЦИОНАЛЬНАЯ БЕЗОПАСНОСТЬ И ПРАВООХРАНИТЕЛЬНАЯ ДЕЯТЕЛЬНОСТЬ</t>
  </si>
  <si>
    <t>0300</t>
  </si>
  <si>
    <t>0309</t>
  </si>
  <si>
    <t>Муниципальная программа " Основные направления развития благоустройства в Сотниковском сельсовете"</t>
  </si>
  <si>
    <t xml:space="preserve">Содержание автомобильных дорог общего пользования местного значения и искусственных сооружений за счет средств дорожного фонда в рамках отдельных мероприятий муниципальной программы "Основные направления благоустройства в Сотниковском сельсовете"  </t>
  </si>
  <si>
    <t>Муниципальная программа "Основные направления развития благоустройства Сотниковского сельсовета"</t>
  </si>
  <si>
    <t>Расходы на организацию  и проведение общественных работ в рамках отдельных мероприятий муниципальной программы "Основные направления развития благоустройства в Сотниковском сельсовете"</t>
  </si>
  <si>
    <t>Расходы на санитарную уборку земельных участков, буртовку и уплотнение мусора и организацию очистки мест временного хранения твердых бытовых отходов в поселениях Канского района  в рамках отдельных мероприятий муниципальной программы "Основные направления развития благоустройства в Сотниковском сельсовете"</t>
  </si>
  <si>
    <t>Уличное освещение 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</si>
  <si>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Благоустройство в рамках отдельных мероприятий муниципальной программы "Основные направления развития благоустройства в Сотниковском сельсовете""  </t>
  </si>
  <si>
    <t xml:space="preserve">Организация и содержание мест захоронения в рамках муниципальной программы "Основные направления развития благоустройства в Сотниковском сельсовете"  </t>
  </si>
  <si>
    <t>Муниципальная программа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</si>
  <si>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отдельных мероприятий муниципальной программы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</si>
  <si>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организации в границах поселений электро-, тепло-, газо-, и водоснабжения населения, водоотведения, снабжения населения топливом  в рамках отдельных мероприятий муниципальной программы "Основные направления развития благоустройства в Сотниковском сельсовете"</t>
  </si>
  <si>
    <t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 в рамках отдельных мероприятий муниципальной программы "Основные направления развития благоустройства в Сотниковском сельсовете"</t>
  </si>
  <si>
    <t>Муниципальная программа "Развитие культуры в Сотниковском сельсовете»</t>
  </si>
  <si>
    <t xml:space="preserve">Обеспечение деятельности (оказание услуг)  подведомственных учреждений- дворцов и домов культуры, других учреждений культуры - в рамках отдельных мероприятий муниципальной программы "Развитие культуры в Сотниковском сельсовете»
</t>
  </si>
  <si>
    <t xml:space="preserve">Обеспечение деятельности (оказание услуг)  подведомственных учреждений- дворцов и домов культуры от предпринимательской деятельности - в рамках отдельных мероприятий муниципальной программы "Развитие культуры в Сотниковском сельсовете»
</t>
  </si>
  <si>
    <t>Организация деятельности районного отряда "Подросток"  в рамках отдельных мероприятий муниципальной программы "Основные направления развития благоустройства в Сотниковском сельсовете"</t>
  </si>
  <si>
    <t>Обеспечение пожарной безопасности в рамках непрограммных расходов органов исполнительной власти</t>
  </si>
  <si>
    <t>Профилактика экстремизма и терроризма в рамках непрограммных расходов органов исполнительной власти</t>
  </si>
  <si>
    <t>7110000220</t>
  </si>
  <si>
    <t>7110000000</t>
  </si>
  <si>
    <t>7100000000</t>
  </si>
  <si>
    <t>7310000210</t>
  </si>
  <si>
    <t>7310000000</t>
  </si>
  <si>
    <t>7300000000</t>
  </si>
  <si>
    <t>7310010210</t>
  </si>
  <si>
    <t>7310006070</t>
  </si>
  <si>
    <t>7310010110</t>
  </si>
  <si>
    <t>0100000000</t>
  </si>
  <si>
    <t>0190000000</t>
  </si>
  <si>
    <t>0190003000</t>
  </si>
  <si>
    <t>0190003080</t>
  </si>
  <si>
    <t>0190006000</t>
  </si>
  <si>
    <t>7310000860</t>
  </si>
  <si>
    <t>0190099010</t>
  </si>
  <si>
    <t>7310075140</t>
  </si>
  <si>
    <t>7310051180</t>
  </si>
  <si>
    <t>7310000010</t>
  </si>
  <si>
    <t>7310000020</t>
  </si>
  <si>
    <t>0190023720</t>
  </si>
  <si>
    <t>0190003040</t>
  </si>
  <si>
    <t>0190003060</t>
  </si>
  <si>
    <t>0190060000</t>
  </si>
  <si>
    <t>0190060001</t>
  </si>
  <si>
    <t>0190003030</t>
  </si>
  <si>
    <t>0190060040</t>
  </si>
  <si>
    <t>0190006030</t>
  </si>
  <si>
    <t>0190006050</t>
  </si>
  <si>
    <t>0190006130</t>
  </si>
  <si>
    <t>0190010130</t>
  </si>
  <si>
    <t>0200000000</t>
  </si>
  <si>
    <t>0290000000</t>
  </si>
  <si>
    <t>0290008610</t>
  </si>
  <si>
    <t>0290008620</t>
  </si>
  <si>
    <t>0290010210</t>
  </si>
  <si>
    <t>Иные межбюджетные трансферты на осуществление полномочий по решению вопросов местного значения в соответствии с заключенными соглашениями</t>
  </si>
  <si>
    <t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в рамках муниципальной программы</t>
  </si>
  <si>
    <t>к Решению  Сотниковского сельсовета Совета депутатов</t>
  </si>
  <si>
    <t>Функционирование органов представительной власти</t>
  </si>
  <si>
    <t>Функционирование  органов  исполнительной власти</t>
  </si>
  <si>
    <t xml:space="preserve">Расходы на подвоз участников на районные и краевые мероприятия и соревнования в рамках программы </t>
  </si>
  <si>
    <t xml:space="preserve">Выполнение других обязательств органов местного самоуправления  в рамках непрограммных расходов органов исполнительной власти </t>
  </si>
  <si>
    <t xml:space="preserve">Выполнение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</si>
  <si>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Осуществления первичного воинского учета на территориях, где отсутствуют военные комиссариаты  в рамках непрограммные расходы  органов исполнительной власти</t>
  </si>
  <si>
    <t xml:space="preserve"> Расходы  на исполнение судебных актов, вступивших в силу, по искам к муниципальному образованию в рамках  непрограммных расходов органов исполнительной власти</t>
  </si>
  <si>
    <t>7310001020</t>
  </si>
  <si>
    <t>Прочие межбюджетные трансферты на организацию библиотечного обслуживания</t>
  </si>
  <si>
    <t>Перечисления другим бюджетам бюджетной системы Российской Федерации</t>
  </si>
  <si>
    <t>0290002040</t>
  </si>
  <si>
    <t>Сумма                на 2018год</t>
  </si>
  <si>
    <t>Сумма                на 2019год</t>
  </si>
  <si>
    <t>Ведомственная структура расходов  бюджета сельсовета   на 2018-2019 годы</t>
  </si>
  <si>
    <t>Приложение №7</t>
  </si>
  <si>
    <t>Условно утвержденные расходы</t>
  </si>
  <si>
    <t xml:space="preserve">от  23.12. 2016  № 16-48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</si>
</sst>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?"/>
  </numFmts>
  <fonts count="26">
    <font>
      <sz val="10"/>
      <name val="Arial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1">
    <xf numFmtId="0" fontId="0" fillId="0" borderId="0" xfId="0" applyAlignment="1">
      <alignment/>
    </xf>
    <xf numFmtId="1" fontId="2" fillId="0" borderId="0" xfId="0" applyNumberFormat="1" applyFont="1" applyAlignment="1">
      <alignment horizontal="center" vertical="center"/>
    </xf>
    <xf numFmtId="172" fontId="2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 horizontal="center" vertical="center" wrapText="1"/>
    </xf>
    <xf numFmtId="0" fontId="3" fillId="24" borderId="0" xfId="0" applyFont="1" applyFill="1" applyAlignment="1">
      <alignment horizontal="right" vertical="center" wrapText="1"/>
    </xf>
    <xf numFmtId="173" fontId="3" fillId="24" borderId="0" xfId="0" applyNumberFormat="1" applyFont="1" applyFill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24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24" borderId="13" xfId="0" applyNumberFormat="1" applyFont="1" applyFill="1" applyBorder="1" applyAlignment="1" applyProtection="1">
      <alignment horizontal="left" vertical="center" wrapText="1"/>
      <protection/>
    </xf>
    <xf numFmtId="49" fontId="3" fillId="24" borderId="13" xfId="0" applyNumberFormat="1" applyFont="1" applyFill="1" applyBorder="1" applyAlignment="1" applyProtection="1">
      <alignment horizontal="center" vertical="center" wrapText="1"/>
      <protection/>
    </xf>
    <xf numFmtId="172" fontId="3" fillId="24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24" borderId="12" xfId="0" applyNumberFormat="1" applyFont="1" applyFill="1" applyBorder="1" applyAlignment="1" applyProtection="1">
      <alignment horizontal="center" vertical="center" wrapText="1"/>
      <protection/>
    </xf>
    <xf numFmtId="174" fontId="3" fillId="24" borderId="13" xfId="0" applyNumberFormat="1" applyFont="1" applyFill="1" applyBorder="1" applyAlignment="1" applyProtection="1">
      <alignment horizontal="left" vertical="center" wrapText="1"/>
      <protection/>
    </xf>
    <xf numFmtId="1" fontId="3" fillId="24" borderId="13" xfId="0" applyNumberFormat="1" applyFont="1" applyFill="1" applyBorder="1" applyAlignment="1" applyProtection="1">
      <alignment horizontal="left" vertical="center" wrapText="1"/>
      <protection/>
    </xf>
    <xf numFmtId="173" fontId="3" fillId="24" borderId="13" xfId="0" applyNumberFormat="1" applyFont="1" applyFill="1" applyBorder="1" applyAlignment="1" applyProtection="1">
      <alignment horizontal="left" vertical="center" wrapText="1"/>
      <protection/>
    </xf>
    <xf numFmtId="49" fontId="3" fillId="24" borderId="14" xfId="0" applyNumberFormat="1" applyFont="1" applyFill="1" applyBorder="1" applyAlignment="1" applyProtection="1">
      <alignment horizontal="left" vertical="center" wrapText="1"/>
      <protection/>
    </xf>
    <xf numFmtId="49" fontId="3" fillId="24" borderId="14" xfId="0" applyNumberFormat="1" applyFont="1" applyFill="1" applyBorder="1" applyAlignment="1" applyProtection="1">
      <alignment horizontal="center" vertical="center" wrapText="1"/>
      <protection/>
    </xf>
    <xf numFmtId="172" fontId="3" fillId="24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NumberFormat="1" applyFont="1" applyFill="1" applyAlignment="1">
      <alignment vertical="center"/>
    </xf>
    <xf numFmtId="0" fontId="3" fillId="24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4" borderId="0" xfId="0" applyFont="1" applyFill="1" applyAlignment="1">
      <alignment horizontal="right" vertical="center"/>
    </xf>
    <xf numFmtId="49" fontId="3" fillId="24" borderId="12" xfId="0" applyNumberFormat="1" applyFont="1" applyFill="1" applyBorder="1" applyAlignment="1" applyProtection="1">
      <alignment horizontal="left" vertical="center" wrapText="1"/>
      <protection/>
    </xf>
    <xf numFmtId="172" fontId="3" fillId="24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left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172" fontId="3" fillId="24" borderId="16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Border="1" applyAlignment="1" applyProtection="1">
      <alignment horizontal="center" vertical="center"/>
      <protection/>
    </xf>
    <xf numFmtId="2" fontId="3" fillId="0" borderId="18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>
      <alignment vertical="center"/>
    </xf>
    <xf numFmtId="1" fontId="3" fillId="0" borderId="19" xfId="0" applyNumberFormat="1" applyFont="1" applyBorder="1" applyAlignment="1" applyProtection="1">
      <alignment horizontal="center" vertical="center" wrapText="1"/>
      <protection/>
    </xf>
    <xf numFmtId="1" fontId="5" fillId="0" borderId="19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24" borderId="13" xfId="0" applyNumberFormat="1" applyFont="1" applyFill="1" applyBorder="1" applyAlignment="1" applyProtection="1">
      <alignment horizontal="left" vertical="center" wrapText="1"/>
      <protection/>
    </xf>
    <xf numFmtId="49" fontId="5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72" fontId="7" fillId="0" borderId="0" xfId="0" applyNumberFormat="1" applyFont="1" applyBorder="1" applyAlignment="1" applyProtection="1">
      <alignment horizontal="right" vertical="top" wrapText="1"/>
      <protection/>
    </xf>
    <xf numFmtId="172" fontId="5" fillId="24" borderId="13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>
      <alignment horizontal="center" vertical="center" wrapText="1"/>
    </xf>
    <xf numFmtId="0" fontId="3" fillId="24" borderId="0" xfId="0" applyNumberFormat="1" applyFont="1" applyFill="1" applyAlignment="1">
      <alignment horizontal="center" vertical="center"/>
    </xf>
    <xf numFmtId="173" fontId="3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24" borderId="13" xfId="0" applyNumberFormat="1" applyFont="1" applyFill="1" applyBorder="1" applyAlignment="1" applyProtection="1">
      <alignment horizontal="left" vertical="center" wrapText="1"/>
      <protection/>
    </xf>
    <xf numFmtId="49" fontId="8" fillId="24" borderId="13" xfId="0" applyNumberFormat="1" applyFont="1" applyFill="1" applyBorder="1" applyAlignment="1" applyProtection="1">
      <alignment horizontal="center" vertical="center" wrapText="1"/>
      <protection/>
    </xf>
    <xf numFmtId="49" fontId="8" fillId="24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8" xfId="0" applyNumberFormat="1" applyFont="1" applyBorder="1" applyAlignment="1" applyProtection="1">
      <alignment horizontal="center" vertical="center" wrapText="1"/>
      <protection/>
    </xf>
    <xf numFmtId="1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tabSelected="1" view="pageBreakPreview" zoomScaleSheetLayoutView="100" zoomScalePageLayoutView="0" workbookViewId="0" topLeftCell="A1">
      <selection activeCell="C19" sqref="C18:C19"/>
    </sheetView>
  </sheetViews>
  <sheetFormatPr defaultColWidth="9.140625" defaultRowHeight="12.75"/>
  <cols>
    <col min="1" max="1" width="7.421875" style="48" customWidth="1"/>
    <col min="2" max="2" width="8.00390625" style="34" customWidth="1"/>
    <col min="3" max="3" width="90.421875" style="34" customWidth="1"/>
    <col min="4" max="4" width="9.7109375" style="35" customWidth="1"/>
    <col min="5" max="5" width="14.140625" style="35" customWidth="1"/>
    <col min="6" max="6" width="8.421875" style="35" customWidth="1"/>
    <col min="7" max="7" width="10.140625" style="60" customWidth="1"/>
    <col min="8" max="8" width="10.7109375" style="36" customWidth="1"/>
    <col min="9" max="9" width="8.8515625" style="27" customWidth="1"/>
    <col min="10" max="10" width="13.28125" style="27" customWidth="1"/>
    <col min="11" max="11" width="15.8515625" style="27" customWidth="1"/>
    <col min="12" max="16384" width="9.140625" style="27" customWidth="1"/>
  </cols>
  <sheetData>
    <row r="1" spans="1:8" ht="18.75">
      <c r="A1" s="42"/>
      <c r="B1" s="1"/>
      <c r="C1" s="26"/>
      <c r="D1" s="67" t="s">
        <v>156</v>
      </c>
      <c r="E1" s="67"/>
      <c r="F1" s="67"/>
      <c r="G1" s="67"/>
      <c r="H1" s="68"/>
    </row>
    <row r="2" spans="1:8" ht="18.75" customHeight="1">
      <c r="A2" s="42"/>
      <c r="B2" s="1"/>
      <c r="C2" s="67" t="s">
        <v>141</v>
      </c>
      <c r="D2" s="67"/>
      <c r="E2" s="67"/>
      <c r="F2" s="67"/>
      <c r="G2" s="67"/>
      <c r="H2" s="67"/>
    </row>
    <row r="3" spans="1:8" ht="18.75">
      <c r="A3" s="42"/>
      <c r="B3" s="1"/>
      <c r="C3" s="26"/>
      <c r="D3" s="67" t="s">
        <v>158</v>
      </c>
      <c r="E3" s="67"/>
      <c r="F3" s="67"/>
      <c r="G3" s="67"/>
      <c r="H3" s="68"/>
    </row>
    <row r="4" spans="1:8" ht="18.75">
      <c r="A4" s="42"/>
      <c r="B4" s="1"/>
      <c r="C4" s="26"/>
      <c r="D4" s="3"/>
      <c r="E4" s="3"/>
      <c r="F4" s="3"/>
      <c r="G4" s="57"/>
      <c r="H4" s="4"/>
    </row>
    <row r="5" spans="1:8" ht="24.75" customHeight="1">
      <c r="A5" s="43"/>
      <c r="B5" s="6"/>
      <c r="C5" s="69" t="s">
        <v>155</v>
      </c>
      <c r="D5" s="69"/>
      <c r="E5" s="69"/>
      <c r="F5" s="69"/>
      <c r="G5" s="57"/>
      <c r="H5" s="5"/>
    </row>
    <row r="6" spans="1:8" ht="4.5" customHeight="1">
      <c r="A6" s="44"/>
      <c r="B6" s="7"/>
      <c r="C6" s="28"/>
      <c r="D6" s="7"/>
      <c r="E6" s="7"/>
      <c r="F6" s="7"/>
      <c r="G6" s="58"/>
      <c r="H6" s="29"/>
    </row>
    <row r="7" spans="1:8" ht="19.5" thickBot="1">
      <c r="A7" s="70"/>
      <c r="B7" s="70"/>
      <c r="C7" s="30"/>
      <c r="D7" s="31"/>
      <c r="E7" s="31"/>
      <c r="F7" s="32"/>
      <c r="G7" s="59"/>
      <c r="H7" s="5" t="s">
        <v>64</v>
      </c>
    </row>
    <row r="8" spans="1:8" ht="75.75" thickBot="1">
      <c r="A8" s="45" t="s">
        <v>1</v>
      </c>
      <c r="B8" s="8" t="s">
        <v>42</v>
      </c>
      <c r="C8" s="8" t="s">
        <v>43</v>
      </c>
      <c r="D8" s="8" t="s">
        <v>44</v>
      </c>
      <c r="E8" s="8" t="s">
        <v>45</v>
      </c>
      <c r="F8" s="8" t="s">
        <v>46</v>
      </c>
      <c r="G8" s="9" t="s">
        <v>153</v>
      </c>
      <c r="H8" s="9" t="s">
        <v>154</v>
      </c>
    </row>
    <row r="9" spans="1:8" ht="19.5" thickBot="1">
      <c r="A9" s="46" t="s">
        <v>2</v>
      </c>
      <c r="B9" s="10" t="s">
        <v>3</v>
      </c>
      <c r="C9" s="10" t="s">
        <v>4</v>
      </c>
      <c r="D9" s="10" t="s">
        <v>6</v>
      </c>
      <c r="E9" s="10" t="s">
        <v>0</v>
      </c>
      <c r="F9" s="10" t="s">
        <v>7</v>
      </c>
      <c r="G9" s="11" t="s">
        <v>5</v>
      </c>
      <c r="H9" s="11" t="s">
        <v>5</v>
      </c>
    </row>
    <row r="10" spans="1:11" ht="37.5">
      <c r="A10" s="47" t="s">
        <v>2</v>
      </c>
      <c r="B10" s="12" t="s">
        <v>79</v>
      </c>
      <c r="C10" s="37" t="s">
        <v>78</v>
      </c>
      <c r="D10" s="18" t="s">
        <v>9</v>
      </c>
      <c r="E10" s="18" t="s">
        <v>9</v>
      </c>
      <c r="F10" s="18" t="s">
        <v>9</v>
      </c>
      <c r="G10" s="38">
        <f>G11+G66+G81+G88+G119+G129+G75</f>
        <v>9683.6</v>
      </c>
      <c r="H10" s="38">
        <f>H11+H66+H81+H88+H119+H129+H75</f>
        <v>9461.2</v>
      </c>
      <c r="J10" s="2"/>
      <c r="K10" s="2"/>
    </row>
    <row r="11" spans="1:11" ht="18.75">
      <c r="A11" s="49">
        <f>A10+1</f>
        <v>2</v>
      </c>
      <c r="B11" s="13" t="s">
        <v>79</v>
      </c>
      <c r="C11" s="14" t="s">
        <v>11</v>
      </c>
      <c r="D11" s="15" t="s">
        <v>10</v>
      </c>
      <c r="E11" s="15" t="s">
        <v>9</v>
      </c>
      <c r="F11" s="15" t="s">
        <v>9</v>
      </c>
      <c r="G11" s="16">
        <f>G12+G18+G31+G37+G43</f>
        <v>3205.7</v>
      </c>
      <c r="H11" s="16">
        <f>H12+H18+H31+H37+H43</f>
        <v>3205.7</v>
      </c>
      <c r="J11" s="2"/>
      <c r="K11" s="2"/>
    </row>
    <row r="12" spans="1:11" ht="39.75" customHeight="1">
      <c r="A12" s="49">
        <f aca="true" t="shared" si="0" ref="A12:A49">A11+1</f>
        <v>3</v>
      </c>
      <c r="B12" s="13" t="s">
        <v>79</v>
      </c>
      <c r="C12" s="14" t="s">
        <v>55</v>
      </c>
      <c r="D12" s="15" t="s">
        <v>56</v>
      </c>
      <c r="E12" s="15" t="s">
        <v>9</v>
      </c>
      <c r="F12" s="15" t="s">
        <v>9</v>
      </c>
      <c r="G12" s="16">
        <f aca="true" t="shared" si="1" ref="G12:H16">G13</f>
        <v>584.2</v>
      </c>
      <c r="H12" s="16">
        <f t="shared" si="1"/>
        <v>584.2</v>
      </c>
      <c r="J12" s="2"/>
      <c r="K12" s="2"/>
    </row>
    <row r="13" spans="1:11" ht="24.75" customHeight="1">
      <c r="A13" s="49">
        <f t="shared" si="0"/>
        <v>4</v>
      </c>
      <c r="B13" s="12" t="s">
        <v>79</v>
      </c>
      <c r="C13" s="14" t="s">
        <v>74</v>
      </c>
      <c r="D13" s="15" t="s">
        <v>56</v>
      </c>
      <c r="E13" s="15" t="s">
        <v>105</v>
      </c>
      <c r="F13" s="15" t="s">
        <v>9</v>
      </c>
      <c r="G13" s="16">
        <f t="shared" si="1"/>
        <v>584.2</v>
      </c>
      <c r="H13" s="16">
        <f t="shared" si="1"/>
        <v>584.2</v>
      </c>
      <c r="I13" s="33"/>
      <c r="J13" s="2"/>
      <c r="K13" s="2"/>
    </row>
    <row r="14" spans="1:11" ht="19.5" customHeight="1">
      <c r="A14" s="49">
        <f t="shared" si="0"/>
        <v>5</v>
      </c>
      <c r="B14" s="13" t="s">
        <v>79</v>
      </c>
      <c r="C14" s="14" t="s">
        <v>142</v>
      </c>
      <c r="D14" s="15" t="s">
        <v>56</v>
      </c>
      <c r="E14" s="15" t="s">
        <v>104</v>
      </c>
      <c r="F14" s="15" t="s">
        <v>9</v>
      </c>
      <c r="G14" s="16">
        <f t="shared" si="1"/>
        <v>584.2</v>
      </c>
      <c r="H14" s="16">
        <f t="shared" si="1"/>
        <v>584.2</v>
      </c>
      <c r="I14" s="33"/>
      <c r="J14" s="2"/>
      <c r="K14" s="2"/>
    </row>
    <row r="15" spans="1:11" ht="30.75" customHeight="1">
      <c r="A15" s="49">
        <f t="shared" si="0"/>
        <v>6</v>
      </c>
      <c r="B15" s="12" t="s">
        <v>79</v>
      </c>
      <c r="C15" s="14" t="s">
        <v>65</v>
      </c>
      <c r="D15" s="15" t="s">
        <v>56</v>
      </c>
      <c r="E15" s="15" t="s">
        <v>103</v>
      </c>
      <c r="F15" s="15"/>
      <c r="G15" s="16">
        <f t="shared" si="1"/>
        <v>584.2</v>
      </c>
      <c r="H15" s="16">
        <f t="shared" si="1"/>
        <v>584.2</v>
      </c>
      <c r="J15" s="2"/>
      <c r="K15" s="2"/>
    </row>
    <row r="16" spans="1:11" ht="59.25" customHeight="1">
      <c r="A16" s="49">
        <f t="shared" si="0"/>
        <v>7</v>
      </c>
      <c r="B16" s="13" t="s">
        <v>79</v>
      </c>
      <c r="C16" s="14" t="s">
        <v>66</v>
      </c>
      <c r="D16" s="15" t="s">
        <v>56</v>
      </c>
      <c r="E16" s="15" t="s">
        <v>103</v>
      </c>
      <c r="F16" s="15" t="s">
        <v>12</v>
      </c>
      <c r="G16" s="16">
        <f t="shared" si="1"/>
        <v>584.2</v>
      </c>
      <c r="H16" s="16">
        <f t="shared" si="1"/>
        <v>584.2</v>
      </c>
      <c r="J16" s="2"/>
      <c r="K16" s="2"/>
    </row>
    <row r="17" spans="1:11" ht="25.5" customHeight="1">
      <c r="A17" s="49">
        <f t="shared" si="0"/>
        <v>8</v>
      </c>
      <c r="B17" s="12" t="s">
        <v>79</v>
      </c>
      <c r="C17" s="14" t="s">
        <v>14</v>
      </c>
      <c r="D17" s="15" t="s">
        <v>56</v>
      </c>
      <c r="E17" s="15" t="s">
        <v>103</v>
      </c>
      <c r="F17" s="17" t="s">
        <v>13</v>
      </c>
      <c r="G17" s="16">
        <v>584.2</v>
      </c>
      <c r="H17" s="16">
        <v>584.2</v>
      </c>
      <c r="J17" s="2"/>
      <c r="K17" s="2"/>
    </row>
    <row r="18" spans="1:11" ht="54.75" customHeight="1">
      <c r="A18" s="49">
        <f t="shared" si="0"/>
        <v>9</v>
      </c>
      <c r="B18" s="13" t="s">
        <v>79</v>
      </c>
      <c r="C18" s="14" t="s">
        <v>57</v>
      </c>
      <c r="D18" s="15" t="s">
        <v>58</v>
      </c>
      <c r="E18" s="15"/>
      <c r="F18" s="17"/>
      <c r="G18" s="16">
        <f>G19+G28</f>
        <v>2395.7</v>
      </c>
      <c r="H18" s="16">
        <f>H19+H28</f>
        <v>2395.7</v>
      </c>
      <c r="J18" s="2"/>
      <c r="K18" s="2"/>
    </row>
    <row r="19" spans="1:11" ht="24" customHeight="1">
      <c r="A19" s="49">
        <f t="shared" si="0"/>
        <v>10</v>
      </c>
      <c r="B19" s="12" t="s">
        <v>79</v>
      </c>
      <c r="C19" s="14" t="s">
        <v>67</v>
      </c>
      <c r="D19" s="15" t="s">
        <v>58</v>
      </c>
      <c r="E19" s="15" t="s">
        <v>108</v>
      </c>
      <c r="F19" s="17" t="s">
        <v>9</v>
      </c>
      <c r="G19" s="16">
        <f>G20</f>
        <v>2312.7</v>
      </c>
      <c r="H19" s="16">
        <f>H20</f>
        <v>2312.7</v>
      </c>
      <c r="J19" s="2"/>
      <c r="K19" s="2"/>
    </row>
    <row r="20" spans="1:11" ht="21.75" customHeight="1">
      <c r="A20" s="49">
        <f t="shared" si="0"/>
        <v>11</v>
      </c>
      <c r="B20" s="13" t="s">
        <v>79</v>
      </c>
      <c r="C20" s="14" t="s">
        <v>143</v>
      </c>
      <c r="D20" s="15" t="s">
        <v>58</v>
      </c>
      <c r="E20" s="15" t="s">
        <v>107</v>
      </c>
      <c r="F20" s="17" t="s">
        <v>9</v>
      </c>
      <c r="G20" s="16">
        <f>G21</f>
        <v>2312.7</v>
      </c>
      <c r="H20" s="16">
        <f>H21</f>
        <v>2312.7</v>
      </c>
      <c r="J20" s="2"/>
      <c r="K20" s="2"/>
    </row>
    <row r="21" spans="1:11" ht="53.25" customHeight="1">
      <c r="A21" s="49">
        <f t="shared" si="0"/>
        <v>12</v>
      </c>
      <c r="B21" s="12" t="s">
        <v>79</v>
      </c>
      <c r="C21" s="14" t="s">
        <v>68</v>
      </c>
      <c r="D21" s="15" t="s">
        <v>58</v>
      </c>
      <c r="E21" s="15" t="s">
        <v>106</v>
      </c>
      <c r="F21" s="17" t="s">
        <v>9</v>
      </c>
      <c r="G21" s="16">
        <f>G22+G24+G26</f>
        <v>2312.7</v>
      </c>
      <c r="H21" s="16">
        <f>H22+H24+H26</f>
        <v>2312.7</v>
      </c>
      <c r="J21" s="2"/>
      <c r="K21" s="2"/>
    </row>
    <row r="22" spans="1:11" ht="57.75" customHeight="1">
      <c r="A22" s="49">
        <f t="shared" si="0"/>
        <v>13</v>
      </c>
      <c r="B22" s="13" t="s">
        <v>79</v>
      </c>
      <c r="C22" s="14" t="s">
        <v>66</v>
      </c>
      <c r="D22" s="15" t="s">
        <v>58</v>
      </c>
      <c r="E22" s="15" t="s">
        <v>106</v>
      </c>
      <c r="F22" s="17" t="s">
        <v>12</v>
      </c>
      <c r="G22" s="16">
        <f>G23</f>
        <v>1964.7</v>
      </c>
      <c r="H22" s="16">
        <f>H23</f>
        <v>1964.7</v>
      </c>
      <c r="J22" s="2"/>
      <c r="K22" s="2"/>
    </row>
    <row r="23" spans="1:11" ht="24.75" customHeight="1">
      <c r="A23" s="49">
        <f t="shared" si="0"/>
        <v>14</v>
      </c>
      <c r="B23" s="12" t="s">
        <v>79</v>
      </c>
      <c r="C23" s="14" t="s">
        <v>14</v>
      </c>
      <c r="D23" s="15" t="s">
        <v>58</v>
      </c>
      <c r="E23" s="15" t="s">
        <v>106</v>
      </c>
      <c r="F23" s="17" t="s">
        <v>13</v>
      </c>
      <c r="G23" s="16">
        <v>1964.7</v>
      </c>
      <c r="H23" s="16">
        <v>1964.7</v>
      </c>
      <c r="J23" s="2"/>
      <c r="K23" s="2"/>
    </row>
    <row r="24" spans="1:11" ht="26.25" customHeight="1">
      <c r="A24" s="49">
        <f t="shared" si="0"/>
        <v>15</v>
      </c>
      <c r="B24" s="13" t="s">
        <v>79</v>
      </c>
      <c r="C24" s="14" t="s">
        <v>16</v>
      </c>
      <c r="D24" s="15" t="s">
        <v>58</v>
      </c>
      <c r="E24" s="15" t="s">
        <v>106</v>
      </c>
      <c r="F24" s="17" t="s">
        <v>15</v>
      </c>
      <c r="G24" s="16">
        <f>G25</f>
        <v>346</v>
      </c>
      <c r="H24" s="16">
        <f>H25</f>
        <v>346</v>
      </c>
      <c r="J24" s="2"/>
      <c r="K24" s="2"/>
    </row>
    <row r="25" spans="1:11" ht="35.25" customHeight="1">
      <c r="A25" s="49">
        <f t="shared" si="0"/>
        <v>16</v>
      </c>
      <c r="B25" s="12" t="s">
        <v>79</v>
      </c>
      <c r="C25" s="14" t="s">
        <v>69</v>
      </c>
      <c r="D25" s="15" t="s">
        <v>58</v>
      </c>
      <c r="E25" s="15" t="s">
        <v>106</v>
      </c>
      <c r="F25" s="17" t="s">
        <v>17</v>
      </c>
      <c r="G25" s="16">
        <v>346</v>
      </c>
      <c r="H25" s="16">
        <v>346</v>
      </c>
      <c r="J25" s="2"/>
      <c r="K25" s="2"/>
    </row>
    <row r="26" spans="1:11" ht="19.5" customHeight="1">
      <c r="A26" s="49">
        <f t="shared" si="0"/>
        <v>17</v>
      </c>
      <c r="B26" s="13" t="s">
        <v>79</v>
      </c>
      <c r="C26" s="14" t="s">
        <v>24</v>
      </c>
      <c r="D26" s="15" t="s">
        <v>58</v>
      </c>
      <c r="E26" s="15" t="s">
        <v>106</v>
      </c>
      <c r="F26" s="15" t="s">
        <v>23</v>
      </c>
      <c r="G26" s="16">
        <f>G27</f>
        <v>2</v>
      </c>
      <c r="H26" s="16">
        <f>H27</f>
        <v>2</v>
      </c>
      <c r="J26" s="2"/>
      <c r="K26" s="2"/>
    </row>
    <row r="27" spans="1:11" ht="22.5" customHeight="1">
      <c r="A27" s="49">
        <f t="shared" si="0"/>
        <v>18</v>
      </c>
      <c r="B27" s="12" t="s">
        <v>79</v>
      </c>
      <c r="C27" s="14" t="s">
        <v>25</v>
      </c>
      <c r="D27" s="15" t="s">
        <v>58</v>
      </c>
      <c r="E27" s="15" t="s">
        <v>106</v>
      </c>
      <c r="F27" s="15" t="s">
        <v>8</v>
      </c>
      <c r="G27" s="16">
        <v>2</v>
      </c>
      <c r="H27" s="16">
        <v>2</v>
      </c>
      <c r="J27" s="2"/>
      <c r="K27" s="2"/>
    </row>
    <row r="28" spans="1:11" ht="72.75" customHeight="1">
      <c r="A28" s="49">
        <f t="shared" si="0"/>
        <v>19</v>
      </c>
      <c r="B28" s="12" t="s">
        <v>79</v>
      </c>
      <c r="C28" s="14" t="s">
        <v>140</v>
      </c>
      <c r="D28" s="15" t="s">
        <v>58</v>
      </c>
      <c r="E28" s="15" t="s">
        <v>109</v>
      </c>
      <c r="F28" s="15"/>
      <c r="G28" s="16">
        <f>G29</f>
        <v>83</v>
      </c>
      <c r="H28" s="16">
        <f>H29</f>
        <v>83</v>
      </c>
      <c r="J28" s="2"/>
      <c r="K28" s="2"/>
    </row>
    <row r="29" spans="1:11" ht="60" customHeight="1">
      <c r="A29" s="49">
        <f t="shared" si="0"/>
        <v>20</v>
      </c>
      <c r="B29" s="12" t="s">
        <v>79</v>
      </c>
      <c r="C29" s="14" t="s">
        <v>66</v>
      </c>
      <c r="D29" s="15" t="s">
        <v>58</v>
      </c>
      <c r="E29" s="15" t="s">
        <v>109</v>
      </c>
      <c r="F29" s="15" t="s">
        <v>12</v>
      </c>
      <c r="G29" s="16">
        <f>G30</f>
        <v>83</v>
      </c>
      <c r="H29" s="16">
        <f>H30</f>
        <v>83</v>
      </c>
      <c r="J29" s="2"/>
      <c r="K29" s="2"/>
    </row>
    <row r="30" spans="1:11" ht="22.5" customHeight="1">
      <c r="A30" s="49">
        <f t="shared" si="0"/>
        <v>21</v>
      </c>
      <c r="B30" s="12" t="s">
        <v>79</v>
      </c>
      <c r="C30" s="14" t="s">
        <v>14</v>
      </c>
      <c r="D30" s="15" t="s">
        <v>58</v>
      </c>
      <c r="E30" s="15" t="s">
        <v>109</v>
      </c>
      <c r="F30" s="15" t="s">
        <v>13</v>
      </c>
      <c r="G30" s="16">
        <v>83</v>
      </c>
      <c r="H30" s="16">
        <v>83</v>
      </c>
      <c r="J30" s="2"/>
      <c r="K30" s="2"/>
    </row>
    <row r="31" spans="1:11" ht="39" customHeight="1">
      <c r="A31" s="49">
        <f t="shared" si="0"/>
        <v>22</v>
      </c>
      <c r="B31" s="13" t="s">
        <v>79</v>
      </c>
      <c r="C31" s="14" t="s">
        <v>48</v>
      </c>
      <c r="D31" s="15" t="s">
        <v>49</v>
      </c>
      <c r="E31" s="15"/>
      <c r="F31" s="15"/>
      <c r="G31" s="16">
        <f aca="true" t="shared" si="2" ref="G31:H35">G32</f>
        <v>28.4</v>
      </c>
      <c r="H31" s="16">
        <f t="shared" si="2"/>
        <v>28.4</v>
      </c>
      <c r="J31" s="2"/>
      <c r="K31" s="2"/>
    </row>
    <row r="32" spans="1:11" ht="25.5" customHeight="1">
      <c r="A32" s="49">
        <f t="shared" si="0"/>
        <v>23</v>
      </c>
      <c r="B32" s="12" t="s">
        <v>79</v>
      </c>
      <c r="C32" s="14" t="s">
        <v>67</v>
      </c>
      <c r="D32" s="15" t="s">
        <v>49</v>
      </c>
      <c r="E32" s="15" t="s">
        <v>108</v>
      </c>
      <c r="F32" s="15"/>
      <c r="G32" s="16">
        <f t="shared" si="2"/>
        <v>28.4</v>
      </c>
      <c r="H32" s="16">
        <f t="shared" si="2"/>
        <v>28.4</v>
      </c>
      <c r="J32" s="2"/>
      <c r="K32" s="2"/>
    </row>
    <row r="33" spans="1:11" ht="37.5">
      <c r="A33" s="49">
        <f t="shared" si="0"/>
        <v>24</v>
      </c>
      <c r="B33" s="13" t="s">
        <v>79</v>
      </c>
      <c r="C33" s="14" t="s">
        <v>143</v>
      </c>
      <c r="D33" s="15" t="s">
        <v>49</v>
      </c>
      <c r="E33" s="15" t="s">
        <v>107</v>
      </c>
      <c r="F33" s="15"/>
      <c r="G33" s="16">
        <f t="shared" si="2"/>
        <v>28.4</v>
      </c>
      <c r="H33" s="16">
        <f t="shared" si="2"/>
        <v>28.4</v>
      </c>
      <c r="J33" s="2"/>
      <c r="K33" s="2"/>
    </row>
    <row r="34" spans="1:11" ht="66.75" customHeight="1">
      <c r="A34" s="49">
        <f t="shared" si="0"/>
        <v>25</v>
      </c>
      <c r="B34" s="12" t="s">
        <v>79</v>
      </c>
      <c r="C34" s="14" t="s">
        <v>76</v>
      </c>
      <c r="D34" s="15" t="s">
        <v>49</v>
      </c>
      <c r="E34" s="15" t="s">
        <v>110</v>
      </c>
      <c r="F34" s="15"/>
      <c r="G34" s="16">
        <f t="shared" si="2"/>
        <v>28.4</v>
      </c>
      <c r="H34" s="16">
        <f t="shared" si="2"/>
        <v>28.4</v>
      </c>
      <c r="J34" s="2"/>
      <c r="K34" s="2"/>
    </row>
    <row r="35" spans="1:11" ht="37.5">
      <c r="A35" s="49">
        <f t="shared" si="0"/>
        <v>26</v>
      </c>
      <c r="B35" s="13" t="s">
        <v>79</v>
      </c>
      <c r="C35" s="14" t="s">
        <v>70</v>
      </c>
      <c r="D35" s="15" t="s">
        <v>49</v>
      </c>
      <c r="E35" s="15" t="s">
        <v>110</v>
      </c>
      <c r="F35" s="15" t="s">
        <v>18</v>
      </c>
      <c r="G35" s="16">
        <f t="shared" si="2"/>
        <v>28.4</v>
      </c>
      <c r="H35" s="16">
        <f t="shared" si="2"/>
        <v>28.4</v>
      </c>
      <c r="J35" s="2"/>
      <c r="K35" s="2"/>
    </row>
    <row r="36" spans="1:11" ht="37.5">
      <c r="A36" s="49">
        <f t="shared" si="0"/>
        <v>27</v>
      </c>
      <c r="B36" s="12" t="s">
        <v>79</v>
      </c>
      <c r="C36" s="14" t="s">
        <v>22</v>
      </c>
      <c r="D36" s="15" t="s">
        <v>49</v>
      </c>
      <c r="E36" s="15" t="s">
        <v>110</v>
      </c>
      <c r="F36" s="15" t="s">
        <v>21</v>
      </c>
      <c r="G36" s="16">
        <v>28.4</v>
      </c>
      <c r="H36" s="16">
        <v>28.4</v>
      </c>
      <c r="J36" s="2"/>
      <c r="K36" s="2"/>
    </row>
    <row r="37" spans="1:11" ht="18.75">
      <c r="A37" s="49">
        <f t="shared" si="0"/>
        <v>28</v>
      </c>
      <c r="B37" s="15" t="s">
        <v>79</v>
      </c>
      <c r="C37" s="14" t="s">
        <v>59</v>
      </c>
      <c r="D37" s="15" t="s">
        <v>60</v>
      </c>
      <c r="E37" s="15" t="s">
        <v>9</v>
      </c>
      <c r="F37" s="15" t="s">
        <v>9</v>
      </c>
      <c r="G37" s="16">
        <f aca="true" t="shared" si="3" ref="G37:H41">G38</f>
        <v>5</v>
      </c>
      <c r="H37" s="16">
        <f t="shared" si="3"/>
        <v>5</v>
      </c>
      <c r="J37" s="2"/>
      <c r="K37" s="2"/>
    </row>
    <row r="38" spans="1:11" ht="37.5">
      <c r="A38" s="49">
        <f t="shared" si="0"/>
        <v>29</v>
      </c>
      <c r="B38" s="18" t="s">
        <v>79</v>
      </c>
      <c r="C38" s="14" t="s">
        <v>67</v>
      </c>
      <c r="D38" s="15" t="s">
        <v>60</v>
      </c>
      <c r="E38" s="15" t="s">
        <v>108</v>
      </c>
      <c r="F38" s="15" t="s">
        <v>9</v>
      </c>
      <c r="G38" s="16">
        <f t="shared" si="3"/>
        <v>5</v>
      </c>
      <c r="H38" s="16">
        <f t="shared" si="3"/>
        <v>5</v>
      </c>
      <c r="J38" s="2"/>
      <c r="K38" s="2"/>
    </row>
    <row r="39" spans="1:11" ht="37.5">
      <c r="A39" s="49">
        <f t="shared" si="0"/>
        <v>30</v>
      </c>
      <c r="B39" s="15" t="s">
        <v>79</v>
      </c>
      <c r="C39" s="14" t="s">
        <v>143</v>
      </c>
      <c r="D39" s="15" t="s">
        <v>60</v>
      </c>
      <c r="E39" s="15" t="s">
        <v>107</v>
      </c>
      <c r="F39" s="15" t="s">
        <v>9</v>
      </c>
      <c r="G39" s="16">
        <f t="shared" si="3"/>
        <v>5</v>
      </c>
      <c r="H39" s="16">
        <f t="shared" si="3"/>
        <v>5</v>
      </c>
      <c r="J39" s="2"/>
      <c r="K39" s="2"/>
    </row>
    <row r="40" spans="1:11" ht="38.25" customHeight="1">
      <c r="A40" s="49">
        <f t="shared" si="0"/>
        <v>31</v>
      </c>
      <c r="B40" s="18" t="s">
        <v>79</v>
      </c>
      <c r="C40" s="14" t="s">
        <v>71</v>
      </c>
      <c r="D40" s="15" t="s">
        <v>60</v>
      </c>
      <c r="E40" s="15" t="s">
        <v>111</v>
      </c>
      <c r="F40" s="15"/>
      <c r="G40" s="16">
        <f t="shared" si="3"/>
        <v>5</v>
      </c>
      <c r="H40" s="16">
        <f t="shared" si="3"/>
        <v>5</v>
      </c>
      <c r="J40" s="2"/>
      <c r="K40" s="2"/>
    </row>
    <row r="41" spans="1:11" ht="24" customHeight="1">
      <c r="A41" s="49">
        <f t="shared" si="0"/>
        <v>32</v>
      </c>
      <c r="B41" s="15" t="s">
        <v>79</v>
      </c>
      <c r="C41" s="14" t="s">
        <v>24</v>
      </c>
      <c r="D41" s="15" t="s">
        <v>60</v>
      </c>
      <c r="E41" s="15" t="s">
        <v>111</v>
      </c>
      <c r="F41" s="15" t="s">
        <v>17</v>
      </c>
      <c r="G41" s="16">
        <f t="shared" si="3"/>
        <v>5</v>
      </c>
      <c r="H41" s="16">
        <f t="shared" si="3"/>
        <v>5</v>
      </c>
      <c r="J41" s="2"/>
      <c r="K41" s="2"/>
    </row>
    <row r="42" spans="1:11" ht="24.75" customHeight="1">
      <c r="A42" s="49">
        <f t="shared" si="0"/>
        <v>33</v>
      </c>
      <c r="B42" s="18" t="s">
        <v>79</v>
      </c>
      <c r="C42" s="14" t="s">
        <v>26</v>
      </c>
      <c r="D42" s="15" t="s">
        <v>60</v>
      </c>
      <c r="E42" s="15" t="s">
        <v>111</v>
      </c>
      <c r="F42" s="15" t="s">
        <v>17</v>
      </c>
      <c r="G42" s="16">
        <v>5</v>
      </c>
      <c r="H42" s="16">
        <v>5</v>
      </c>
      <c r="J42" s="2"/>
      <c r="K42" s="2"/>
    </row>
    <row r="43" spans="1:11" ht="18.75">
      <c r="A43" s="49">
        <f t="shared" si="0"/>
        <v>34</v>
      </c>
      <c r="B43" s="13" t="s">
        <v>79</v>
      </c>
      <c r="C43" s="14" t="s">
        <v>50</v>
      </c>
      <c r="D43" s="15" t="s">
        <v>20</v>
      </c>
      <c r="E43" s="15"/>
      <c r="F43" s="17" t="s">
        <v>9</v>
      </c>
      <c r="G43" s="16">
        <f>G44+G55</f>
        <v>192.4</v>
      </c>
      <c r="H43" s="16">
        <f>H44+H55</f>
        <v>192.4</v>
      </c>
      <c r="J43" s="2"/>
      <c r="K43" s="2"/>
    </row>
    <row r="44" spans="1:11" ht="36" customHeight="1">
      <c r="A44" s="49">
        <f t="shared" si="0"/>
        <v>35</v>
      </c>
      <c r="B44" s="12" t="s">
        <v>79</v>
      </c>
      <c r="C44" s="14" t="s">
        <v>80</v>
      </c>
      <c r="D44" s="15" t="s">
        <v>20</v>
      </c>
      <c r="E44" s="15" t="s">
        <v>112</v>
      </c>
      <c r="F44" s="17"/>
      <c r="G44" s="16">
        <f>G45</f>
        <v>183</v>
      </c>
      <c r="H44" s="16">
        <f>H45</f>
        <v>183</v>
      </c>
      <c r="J44" s="2"/>
      <c r="K44" s="2"/>
    </row>
    <row r="45" spans="1:11" ht="20.25" customHeight="1">
      <c r="A45" s="49">
        <f t="shared" si="0"/>
        <v>36</v>
      </c>
      <c r="B45" s="12" t="s">
        <v>79</v>
      </c>
      <c r="C45" s="14" t="s">
        <v>77</v>
      </c>
      <c r="D45" s="15" t="s">
        <v>20</v>
      </c>
      <c r="E45" s="15" t="s">
        <v>113</v>
      </c>
      <c r="F45" s="17"/>
      <c r="G45" s="16">
        <f>G46+G50</f>
        <v>183</v>
      </c>
      <c r="H45" s="16">
        <f>H46+H50</f>
        <v>183</v>
      </c>
      <c r="J45" s="2"/>
      <c r="K45" s="2"/>
    </row>
    <row r="46" spans="1:11" ht="24.75" customHeight="1">
      <c r="A46" s="49">
        <f t="shared" si="0"/>
        <v>37</v>
      </c>
      <c r="B46" s="12" t="s">
        <v>79</v>
      </c>
      <c r="C46" s="14" t="s">
        <v>75</v>
      </c>
      <c r="D46" s="15" t="s">
        <v>20</v>
      </c>
      <c r="E46" s="15" t="s">
        <v>114</v>
      </c>
      <c r="F46" s="15"/>
      <c r="G46" s="16">
        <f aca="true" t="shared" si="4" ref="G46:H48">G47</f>
        <v>19.6</v>
      </c>
      <c r="H46" s="16">
        <f t="shared" si="4"/>
        <v>19.6</v>
      </c>
      <c r="J46" s="2"/>
      <c r="K46" s="2"/>
    </row>
    <row r="47" spans="1:11" ht="41.25" customHeight="1">
      <c r="A47" s="49">
        <f t="shared" si="0"/>
        <v>38</v>
      </c>
      <c r="B47" s="13" t="s">
        <v>79</v>
      </c>
      <c r="C47" s="14" t="s">
        <v>144</v>
      </c>
      <c r="D47" s="15" t="s">
        <v>20</v>
      </c>
      <c r="E47" s="15" t="s">
        <v>115</v>
      </c>
      <c r="F47" s="15"/>
      <c r="G47" s="16">
        <f t="shared" si="4"/>
        <v>19.6</v>
      </c>
      <c r="H47" s="16">
        <f t="shared" si="4"/>
        <v>19.6</v>
      </c>
      <c r="J47" s="2"/>
      <c r="K47" s="2"/>
    </row>
    <row r="48" spans="1:11" ht="21.75" customHeight="1">
      <c r="A48" s="49">
        <f t="shared" si="0"/>
        <v>39</v>
      </c>
      <c r="B48" s="12" t="s">
        <v>79</v>
      </c>
      <c r="C48" s="14" t="s">
        <v>16</v>
      </c>
      <c r="D48" s="15" t="s">
        <v>20</v>
      </c>
      <c r="E48" s="15" t="s">
        <v>115</v>
      </c>
      <c r="F48" s="15" t="s">
        <v>15</v>
      </c>
      <c r="G48" s="16">
        <f t="shared" si="4"/>
        <v>19.6</v>
      </c>
      <c r="H48" s="16">
        <f t="shared" si="4"/>
        <v>19.6</v>
      </c>
      <c r="J48" s="2"/>
      <c r="K48" s="2"/>
    </row>
    <row r="49" spans="1:11" ht="34.5" customHeight="1">
      <c r="A49" s="49">
        <f t="shared" si="0"/>
        <v>40</v>
      </c>
      <c r="B49" s="13" t="s">
        <v>79</v>
      </c>
      <c r="C49" s="14" t="s">
        <v>69</v>
      </c>
      <c r="D49" s="15" t="s">
        <v>20</v>
      </c>
      <c r="E49" s="15" t="s">
        <v>115</v>
      </c>
      <c r="F49" s="15" t="s">
        <v>17</v>
      </c>
      <c r="G49" s="16">
        <v>19.6</v>
      </c>
      <c r="H49" s="16">
        <v>19.6</v>
      </c>
      <c r="J49" s="2"/>
      <c r="K49" s="2"/>
    </row>
    <row r="50" spans="1:11" ht="53.25" customHeight="1">
      <c r="A50" s="49">
        <v>41</v>
      </c>
      <c r="B50" s="13" t="s">
        <v>79</v>
      </c>
      <c r="C50" s="14" t="s">
        <v>81</v>
      </c>
      <c r="D50" s="15" t="s">
        <v>20</v>
      </c>
      <c r="E50" s="15" t="s">
        <v>118</v>
      </c>
      <c r="F50" s="15"/>
      <c r="G50" s="16">
        <f>G51+G53</f>
        <v>163.4</v>
      </c>
      <c r="H50" s="16">
        <f>H51+H53</f>
        <v>163.4</v>
      </c>
      <c r="J50" s="2"/>
      <c r="K50" s="2"/>
    </row>
    <row r="51" spans="1:11" ht="59.25" customHeight="1">
      <c r="A51" s="49">
        <v>42</v>
      </c>
      <c r="B51" s="12" t="s">
        <v>79</v>
      </c>
      <c r="C51" s="14" t="s">
        <v>66</v>
      </c>
      <c r="D51" s="15" t="s">
        <v>20</v>
      </c>
      <c r="E51" s="15" t="s">
        <v>118</v>
      </c>
      <c r="F51" s="15" t="s">
        <v>12</v>
      </c>
      <c r="G51" s="16">
        <f>G52</f>
        <v>90.9</v>
      </c>
      <c r="H51" s="16">
        <f>H52</f>
        <v>90.9</v>
      </c>
      <c r="J51" s="2"/>
      <c r="K51" s="2"/>
    </row>
    <row r="52" spans="1:11" ht="24.75" customHeight="1">
      <c r="A52" s="49">
        <v>43</v>
      </c>
      <c r="B52" s="13" t="s">
        <v>79</v>
      </c>
      <c r="C52" s="14" t="s">
        <v>14</v>
      </c>
      <c r="D52" s="15" t="s">
        <v>20</v>
      </c>
      <c r="E52" s="15" t="s">
        <v>118</v>
      </c>
      <c r="F52" s="15" t="s">
        <v>13</v>
      </c>
      <c r="G52" s="16">
        <v>90.9</v>
      </c>
      <c r="H52" s="16">
        <v>90.9</v>
      </c>
      <c r="J52" s="2"/>
      <c r="K52" s="2"/>
    </row>
    <row r="53" spans="1:11" ht="26.25" customHeight="1">
      <c r="A53" s="49">
        <v>44</v>
      </c>
      <c r="B53" s="12" t="s">
        <v>79</v>
      </c>
      <c r="C53" s="14" t="s">
        <v>16</v>
      </c>
      <c r="D53" s="15" t="s">
        <v>20</v>
      </c>
      <c r="E53" s="15" t="s">
        <v>118</v>
      </c>
      <c r="F53" s="15" t="s">
        <v>15</v>
      </c>
      <c r="G53" s="16">
        <f>G54</f>
        <v>72.5</v>
      </c>
      <c r="H53" s="16">
        <f>H54</f>
        <v>72.5</v>
      </c>
      <c r="J53" s="2"/>
      <c r="K53" s="2"/>
    </row>
    <row r="54" spans="1:11" ht="36" customHeight="1">
      <c r="A54" s="49">
        <v>45</v>
      </c>
      <c r="B54" s="13" t="s">
        <v>79</v>
      </c>
      <c r="C54" s="14" t="s">
        <v>69</v>
      </c>
      <c r="D54" s="15" t="s">
        <v>20</v>
      </c>
      <c r="E54" s="15" t="s">
        <v>118</v>
      </c>
      <c r="F54" s="15" t="s">
        <v>17</v>
      </c>
      <c r="G54" s="16">
        <v>72.5</v>
      </c>
      <c r="H54" s="16">
        <v>72.5</v>
      </c>
      <c r="J54" s="2"/>
      <c r="K54" s="2"/>
    </row>
    <row r="55" spans="1:11" s="54" customFormat="1" ht="19.5" customHeight="1">
      <c r="A55" s="50">
        <v>46</v>
      </c>
      <c r="B55" s="51" t="s">
        <v>79</v>
      </c>
      <c r="C55" s="52" t="s">
        <v>67</v>
      </c>
      <c r="D55" s="53" t="s">
        <v>20</v>
      </c>
      <c r="E55" s="53" t="s">
        <v>108</v>
      </c>
      <c r="F55" s="53"/>
      <c r="G55" s="56">
        <f>G56</f>
        <v>9.4</v>
      </c>
      <c r="H55" s="56">
        <f>H56</f>
        <v>9.4</v>
      </c>
      <c r="J55" s="55"/>
      <c r="K55" s="55"/>
    </row>
    <row r="56" spans="1:11" ht="36" customHeight="1">
      <c r="A56" s="49">
        <v>47</v>
      </c>
      <c r="B56" s="13" t="s">
        <v>79</v>
      </c>
      <c r="C56" s="14" t="s">
        <v>143</v>
      </c>
      <c r="D56" s="15" t="s">
        <v>20</v>
      </c>
      <c r="E56" s="15" t="s">
        <v>107</v>
      </c>
      <c r="F56" s="15"/>
      <c r="G56" s="16">
        <f>G57+G60+G63</f>
        <v>9.4</v>
      </c>
      <c r="H56" s="16">
        <f>H57+H60+H63</f>
        <v>9.4</v>
      </c>
      <c r="J56" s="2"/>
      <c r="K56" s="2"/>
    </row>
    <row r="57" spans="1:11" ht="36" customHeight="1">
      <c r="A57" s="49">
        <v>48</v>
      </c>
      <c r="B57" s="64" t="s">
        <v>79</v>
      </c>
      <c r="C57" s="62" t="s">
        <v>145</v>
      </c>
      <c r="D57" s="15" t="s">
        <v>20</v>
      </c>
      <c r="E57" s="15" t="s">
        <v>117</v>
      </c>
      <c r="F57" s="15"/>
      <c r="G57" s="16">
        <f>G58</f>
        <v>1</v>
      </c>
      <c r="H57" s="16">
        <f>H58</f>
        <v>1</v>
      </c>
      <c r="J57" s="2"/>
      <c r="K57" s="2"/>
    </row>
    <row r="58" spans="1:11" ht="36" customHeight="1">
      <c r="A58" s="49">
        <v>49</v>
      </c>
      <c r="B58" s="15" t="s">
        <v>79</v>
      </c>
      <c r="C58" s="14" t="s">
        <v>24</v>
      </c>
      <c r="D58" s="15" t="s">
        <v>20</v>
      </c>
      <c r="E58" s="15" t="s">
        <v>117</v>
      </c>
      <c r="F58" s="15" t="s">
        <v>23</v>
      </c>
      <c r="G58" s="16">
        <f>G59</f>
        <v>1</v>
      </c>
      <c r="H58" s="16">
        <f>H59</f>
        <v>1</v>
      </c>
      <c r="J58" s="2"/>
      <c r="K58" s="2"/>
    </row>
    <row r="59" spans="1:11" ht="36" customHeight="1">
      <c r="A59" s="49">
        <v>50</v>
      </c>
      <c r="B59" s="18" t="s">
        <v>79</v>
      </c>
      <c r="C59" s="14" t="s">
        <v>25</v>
      </c>
      <c r="D59" s="15" t="s">
        <v>20</v>
      </c>
      <c r="E59" s="15" t="s">
        <v>117</v>
      </c>
      <c r="F59" s="15" t="s">
        <v>8</v>
      </c>
      <c r="G59" s="16">
        <v>1</v>
      </c>
      <c r="H59" s="16">
        <v>1</v>
      </c>
      <c r="J59" s="2"/>
      <c r="K59" s="2"/>
    </row>
    <row r="60" spans="1:11" ht="55.5" customHeight="1">
      <c r="A60" s="49">
        <v>51</v>
      </c>
      <c r="B60" s="61" t="s">
        <v>79</v>
      </c>
      <c r="C60" s="62" t="s">
        <v>148</v>
      </c>
      <c r="D60" s="15" t="s">
        <v>20</v>
      </c>
      <c r="E60" s="15" t="s">
        <v>149</v>
      </c>
      <c r="F60" s="15"/>
      <c r="G60" s="16">
        <v>2</v>
      </c>
      <c r="H60" s="16">
        <v>2</v>
      </c>
      <c r="J60" s="2"/>
      <c r="K60" s="2"/>
    </row>
    <row r="61" spans="1:11" ht="36" customHeight="1">
      <c r="A61" s="49">
        <v>52</v>
      </c>
      <c r="B61" s="12" t="s">
        <v>79</v>
      </c>
      <c r="C61" s="14" t="s">
        <v>16</v>
      </c>
      <c r="D61" s="15" t="s">
        <v>20</v>
      </c>
      <c r="E61" s="15" t="s">
        <v>149</v>
      </c>
      <c r="F61" s="15" t="s">
        <v>15</v>
      </c>
      <c r="G61" s="16">
        <v>2</v>
      </c>
      <c r="H61" s="16">
        <v>2</v>
      </c>
      <c r="J61" s="2"/>
      <c r="K61" s="2"/>
    </row>
    <row r="62" spans="1:11" ht="36" customHeight="1">
      <c r="A62" s="49">
        <v>53</v>
      </c>
      <c r="B62" s="12" t="s">
        <v>79</v>
      </c>
      <c r="C62" s="14" t="s">
        <v>69</v>
      </c>
      <c r="D62" s="15" t="s">
        <v>20</v>
      </c>
      <c r="E62" s="15" t="s">
        <v>149</v>
      </c>
      <c r="F62" s="15" t="s">
        <v>17</v>
      </c>
      <c r="G62" s="16">
        <v>2</v>
      </c>
      <c r="H62" s="16">
        <v>2</v>
      </c>
      <c r="J62" s="2"/>
      <c r="K62" s="2"/>
    </row>
    <row r="63" spans="1:11" ht="62.25" customHeight="1">
      <c r="A63" s="49">
        <v>54</v>
      </c>
      <c r="B63" s="63" t="s">
        <v>79</v>
      </c>
      <c r="C63" s="62" t="s">
        <v>146</v>
      </c>
      <c r="D63" s="15" t="s">
        <v>20</v>
      </c>
      <c r="E63" s="15" t="s">
        <v>119</v>
      </c>
      <c r="F63" s="15"/>
      <c r="G63" s="16">
        <f>G64</f>
        <v>6.4</v>
      </c>
      <c r="H63" s="16">
        <f>H64</f>
        <v>6.4</v>
      </c>
      <c r="J63" s="2"/>
      <c r="K63" s="2"/>
    </row>
    <row r="64" spans="1:11" ht="27.75" customHeight="1">
      <c r="A64" s="49">
        <v>55</v>
      </c>
      <c r="B64" s="18" t="s">
        <v>79</v>
      </c>
      <c r="C64" s="14" t="s">
        <v>16</v>
      </c>
      <c r="D64" s="15" t="s">
        <v>20</v>
      </c>
      <c r="E64" s="15" t="s">
        <v>119</v>
      </c>
      <c r="F64" s="15" t="s">
        <v>15</v>
      </c>
      <c r="G64" s="16">
        <f>G65</f>
        <v>6.4</v>
      </c>
      <c r="H64" s="16">
        <f>H65</f>
        <v>6.4</v>
      </c>
      <c r="J64" s="2"/>
      <c r="K64" s="2"/>
    </row>
    <row r="65" spans="1:11" ht="39.75" customHeight="1">
      <c r="A65" s="49">
        <v>56</v>
      </c>
      <c r="B65" s="15" t="s">
        <v>79</v>
      </c>
      <c r="C65" s="14" t="s">
        <v>69</v>
      </c>
      <c r="D65" s="15" t="s">
        <v>20</v>
      </c>
      <c r="E65" s="15" t="s">
        <v>119</v>
      </c>
      <c r="F65" s="15" t="s">
        <v>17</v>
      </c>
      <c r="G65" s="16">
        <v>6.4</v>
      </c>
      <c r="H65" s="16">
        <v>6.4</v>
      </c>
      <c r="J65" s="2"/>
      <c r="K65" s="2"/>
    </row>
    <row r="66" spans="1:11" ht="18.75">
      <c r="A66" s="49">
        <v>57</v>
      </c>
      <c r="B66" s="12" t="s">
        <v>79</v>
      </c>
      <c r="C66" s="14" t="s">
        <v>28</v>
      </c>
      <c r="D66" s="15" t="s">
        <v>27</v>
      </c>
      <c r="E66" s="15" t="s">
        <v>9</v>
      </c>
      <c r="F66" s="15" t="s">
        <v>9</v>
      </c>
      <c r="G66" s="16">
        <f aca="true" t="shared" si="5" ref="G66:H69">G67</f>
        <v>0</v>
      </c>
      <c r="H66" s="16">
        <f t="shared" si="5"/>
        <v>0</v>
      </c>
      <c r="J66" s="2"/>
      <c r="K66" s="2"/>
    </row>
    <row r="67" spans="1:11" ht="18.75">
      <c r="A67" s="49">
        <v>58</v>
      </c>
      <c r="B67" s="13" t="s">
        <v>79</v>
      </c>
      <c r="C67" s="14" t="s">
        <v>51</v>
      </c>
      <c r="D67" s="15" t="s">
        <v>29</v>
      </c>
      <c r="E67" s="15" t="s">
        <v>9</v>
      </c>
      <c r="F67" s="15" t="s">
        <v>9</v>
      </c>
      <c r="G67" s="16">
        <f t="shared" si="5"/>
        <v>0</v>
      </c>
      <c r="H67" s="16">
        <f t="shared" si="5"/>
        <v>0</v>
      </c>
      <c r="J67" s="2"/>
      <c r="K67" s="2"/>
    </row>
    <row r="68" spans="1:11" ht="27" customHeight="1">
      <c r="A68" s="49">
        <v>59</v>
      </c>
      <c r="B68" s="12" t="s">
        <v>79</v>
      </c>
      <c r="C68" s="14" t="s">
        <v>67</v>
      </c>
      <c r="D68" s="15" t="s">
        <v>29</v>
      </c>
      <c r="E68" s="15" t="s">
        <v>108</v>
      </c>
      <c r="F68" s="15" t="s">
        <v>9</v>
      </c>
      <c r="G68" s="16">
        <f t="shared" si="5"/>
        <v>0</v>
      </c>
      <c r="H68" s="16">
        <f t="shared" si="5"/>
        <v>0</v>
      </c>
      <c r="J68" s="2"/>
      <c r="K68" s="2"/>
    </row>
    <row r="69" spans="1:11" ht="21" customHeight="1">
      <c r="A69" s="49">
        <v>60</v>
      </c>
      <c r="B69" s="13" t="s">
        <v>79</v>
      </c>
      <c r="C69" s="14" t="s">
        <v>143</v>
      </c>
      <c r="D69" s="15" t="s">
        <v>29</v>
      </c>
      <c r="E69" s="15" t="s">
        <v>107</v>
      </c>
      <c r="F69" s="15" t="s">
        <v>9</v>
      </c>
      <c r="G69" s="16">
        <f t="shared" si="5"/>
        <v>0</v>
      </c>
      <c r="H69" s="16">
        <f t="shared" si="5"/>
        <v>0</v>
      </c>
      <c r="J69" s="2"/>
      <c r="K69" s="2"/>
    </row>
    <row r="70" spans="1:11" ht="57" customHeight="1">
      <c r="A70" s="49">
        <v>61</v>
      </c>
      <c r="B70" s="12" t="s">
        <v>79</v>
      </c>
      <c r="C70" s="14" t="s">
        <v>147</v>
      </c>
      <c r="D70" s="15" t="s">
        <v>29</v>
      </c>
      <c r="E70" s="15" t="s">
        <v>120</v>
      </c>
      <c r="F70" s="15"/>
      <c r="G70" s="16">
        <f>G71+G73</f>
        <v>0</v>
      </c>
      <c r="H70" s="16">
        <f>H71+H73</f>
        <v>0</v>
      </c>
      <c r="J70" s="2"/>
      <c r="K70" s="2"/>
    </row>
    <row r="71" spans="1:11" ht="57" customHeight="1">
      <c r="A71" s="49">
        <v>62</v>
      </c>
      <c r="B71" s="13" t="s">
        <v>79</v>
      </c>
      <c r="C71" s="14" t="s">
        <v>66</v>
      </c>
      <c r="D71" s="15" t="s">
        <v>29</v>
      </c>
      <c r="E71" s="15" t="s">
        <v>120</v>
      </c>
      <c r="F71" s="15" t="s">
        <v>12</v>
      </c>
      <c r="G71" s="16">
        <f>G72</f>
        <v>0</v>
      </c>
      <c r="H71" s="16">
        <f>H72</f>
        <v>0</v>
      </c>
      <c r="J71" s="2"/>
      <c r="K71" s="2"/>
    </row>
    <row r="72" spans="1:11" ht="26.25" customHeight="1">
      <c r="A72" s="49">
        <v>63</v>
      </c>
      <c r="B72" s="12" t="s">
        <v>79</v>
      </c>
      <c r="C72" s="14" t="s">
        <v>14</v>
      </c>
      <c r="D72" s="15" t="s">
        <v>29</v>
      </c>
      <c r="E72" s="15" t="s">
        <v>120</v>
      </c>
      <c r="F72" s="15" t="s">
        <v>13</v>
      </c>
      <c r="G72" s="16">
        <v>0</v>
      </c>
      <c r="H72" s="16">
        <v>0</v>
      </c>
      <c r="J72" s="2"/>
      <c r="K72" s="2"/>
    </row>
    <row r="73" spans="1:11" ht="23.25" customHeight="1">
      <c r="A73" s="49">
        <v>64</v>
      </c>
      <c r="B73" s="13" t="s">
        <v>79</v>
      </c>
      <c r="C73" s="14" t="s">
        <v>16</v>
      </c>
      <c r="D73" s="15" t="s">
        <v>29</v>
      </c>
      <c r="E73" s="15" t="s">
        <v>120</v>
      </c>
      <c r="F73" s="15" t="s">
        <v>15</v>
      </c>
      <c r="G73" s="16">
        <f>G74</f>
        <v>0</v>
      </c>
      <c r="H73" s="16">
        <f>H74</f>
        <v>0</v>
      </c>
      <c r="J73" s="2"/>
      <c r="K73" s="2"/>
    </row>
    <row r="74" spans="1:11" ht="39" customHeight="1">
      <c r="A74" s="49">
        <v>65</v>
      </c>
      <c r="B74" s="12" t="s">
        <v>79</v>
      </c>
      <c r="C74" s="14" t="s">
        <v>69</v>
      </c>
      <c r="D74" s="15" t="s">
        <v>29</v>
      </c>
      <c r="E74" s="15" t="s">
        <v>120</v>
      </c>
      <c r="F74" s="15" t="s">
        <v>17</v>
      </c>
      <c r="G74" s="16">
        <v>0</v>
      </c>
      <c r="H74" s="16">
        <v>0</v>
      </c>
      <c r="J74" s="2"/>
      <c r="K74" s="2"/>
    </row>
    <row r="75" spans="1:11" ht="37.5">
      <c r="A75" s="49">
        <v>66</v>
      </c>
      <c r="B75" s="12" t="s">
        <v>79</v>
      </c>
      <c r="C75" s="14" t="s">
        <v>82</v>
      </c>
      <c r="D75" s="15" t="s">
        <v>83</v>
      </c>
      <c r="E75" s="15"/>
      <c r="F75" s="15"/>
      <c r="G75" s="16">
        <f>G77+G79</f>
        <v>13</v>
      </c>
      <c r="H75" s="16">
        <f>H77+H79</f>
        <v>13</v>
      </c>
      <c r="J75" s="2"/>
      <c r="K75" s="2"/>
    </row>
    <row r="76" spans="1:11" ht="22.5" customHeight="1">
      <c r="A76" s="49">
        <v>67</v>
      </c>
      <c r="B76" s="12" t="s">
        <v>79</v>
      </c>
      <c r="C76" s="14" t="s">
        <v>67</v>
      </c>
      <c r="D76" s="15" t="s">
        <v>84</v>
      </c>
      <c r="E76" s="15" t="s">
        <v>108</v>
      </c>
      <c r="F76" s="15"/>
      <c r="G76" s="16">
        <v>3</v>
      </c>
      <c r="H76" s="16">
        <v>3</v>
      </c>
      <c r="J76" s="2"/>
      <c r="K76" s="2"/>
    </row>
    <row r="77" spans="1:11" ht="38.25" customHeight="1">
      <c r="A77" s="49">
        <f aca="true" t="shared" si="6" ref="A77:A124">A76+1</f>
        <v>68</v>
      </c>
      <c r="B77" s="12" t="s">
        <v>79</v>
      </c>
      <c r="C77" s="14" t="s">
        <v>102</v>
      </c>
      <c r="D77" s="15" t="s">
        <v>84</v>
      </c>
      <c r="E77" s="15" t="s">
        <v>121</v>
      </c>
      <c r="F77" s="15"/>
      <c r="G77" s="16">
        <v>3</v>
      </c>
      <c r="H77" s="16">
        <v>3</v>
      </c>
      <c r="J77" s="2"/>
      <c r="K77" s="2"/>
    </row>
    <row r="78" spans="1:11" ht="35.25" customHeight="1">
      <c r="A78" s="49">
        <f t="shared" si="6"/>
        <v>69</v>
      </c>
      <c r="B78" s="12" t="s">
        <v>79</v>
      </c>
      <c r="C78" s="14" t="s">
        <v>69</v>
      </c>
      <c r="D78" s="15" t="s">
        <v>84</v>
      </c>
      <c r="E78" s="15" t="s">
        <v>121</v>
      </c>
      <c r="F78" s="15" t="s">
        <v>17</v>
      </c>
      <c r="G78" s="16">
        <v>3</v>
      </c>
      <c r="H78" s="16">
        <v>3</v>
      </c>
      <c r="J78" s="2"/>
      <c r="K78" s="2"/>
    </row>
    <row r="79" spans="1:11" ht="38.25" customHeight="1">
      <c r="A79" s="49">
        <f t="shared" si="6"/>
        <v>70</v>
      </c>
      <c r="B79" s="12" t="s">
        <v>79</v>
      </c>
      <c r="C79" s="14" t="s">
        <v>101</v>
      </c>
      <c r="D79" s="15" t="s">
        <v>84</v>
      </c>
      <c r="E79" s="15" t="s">
        <v>122</v>
      </c>
      <c r="F79" s="15"/>
      <c r="G79" s="16">
        <v>10</v>
      </c>
      <c r="H79" s="16">
        <v>10</v>
      </c>
      <c r="J79" s="2"/>
      <c r="K79" s="2"/>
    </row>
    <row r="80" spans="1:11" ht="39.75" customHeight="1">
      <c r="A80" s="49">
        <f t="shared" si="6"/>
        <v>71</v>
      </c>
      <c r="B80" s="12" t="s">
        <v>79</v>
      </c>
      <c r="C80" s="14" t="s">
        <v>69</v>
      </c>
      <c r="D80" s="15" t="s">
        <v>84</v>
      </c>
      <c r="E80" s="15" t="s">
        <v>122</v>
      </c>
      <c r="F80" s="15" t="s">
        <v>17</v>
      </c>
      <c r="G80" s="16">
        <v>10</v>
      </c>
      <c r="H80" s="16">
        <v>10</v>
      </c>
      <c r="J80" s="2"/>
      <c r="K80" s="2"/>
    </row>
    <row r="81" spans="1:11" ht="18.75">
      <c r="A81" s="49">
        <f t="shared" si="6"/>
        <v>72</v>
      </c>
      <c r="B81" s="13" t="s">
        <v>79</v>
      </c>
      <c r="C81" s="14" t="s">
        <v>31</v>
      </c>
      <c r="D81" s="15" t="s">
        <v>30</v>
      </c>
      <c r="E81" s="15"/>
      <c r="F81" s="15"/>
      <c r="G81" s="16">
        <f>G82</f>
        <v>177.8</v>
      </c>
      <c r="H81" s="16">
        <f>H82</f>
        <v>177.8</v>
      </c>
      <c r="J81" s="2"/>
      <c r="K81" s="2"/>
    </row>
    <row r="82" spans="1:11" ht="18.75">
      <c r="A82" s="49">
        <f t="shared" si="6"/>
        <v>73</v>
      </c>
      <c r="B82" s="12" t="s">
        <v>79</v>
      </c>
      <c r="C82" s="14" t="s">
        <v>52</v>
      </c>
      <c r="D82" s="15" t="s">
        <v>32</v>
      </c>
      <c r="E82" s="15"/>
      <c r="F82" s="15"/>
      <c r="G82" s="16">
        <f>G85</f>
        <v>177.8</v>
      </c>
      <c r="H82" s="16">
        <f>H85</f>
        <v>177.8</v>
      </c>
      <c r="J82" s="2"/>
      <c r="K82" s="2"/>
    </row>
    <row r="83" spans="1:11" ht="38.25" customHeight="1">
      <c r="A83" s="49">
        <f t="shared" si="6"/>
        <v>74</v>
      </c>
      <c r="B83" s="13" t="s">
        <v>79</v>
      </c>
      <c r="C83" s="14" t="s">
        <v>85</v>
      </c>
      <c r="D83" s="15" t="s">
        <v>32</v>
      </c>
      <c r="E83" s="15" t="s">
        <v>112</v>
      </c>
      <c r="F83" s="15"/>
      <c r="G83" s="16">
        <f aca="true" t="shared" si="7" ref="G83:H86">G84</f>
        <v>177.8</v>
      </c>
      <c r="H83" s="16">
        <f t="shared" si="7"/>
        <v>177.8</v>
      </c>
      <c r="J83" s="2"/>
      <c r="K83" s="2"/>
    </row>
    <row r="84" spans="1:11" ht="21.75" customHeight="1">
      <c r="A84" s="49">
        <f t="shared" si="6"/>
        <v>75</v>
      </c>
      <c r="B84" s="12" t="s">
        <v>79</v>
      </c>
      <c r="C84" s="14" t="s">
        <v>77</v>
      </c>
      <c r="D84" s="15" t="s">
        <v>32</v>
      </c>
      <c r="E84" s="15" t="s">
        <v>113</v>
      </c>
      <c r="F84" s="15"/>
      <c r="G84" s="16">
        <f t="shared" si="7"/>
        <v>177.8</v>
      </c>
      <c r="H84" s="16">
        <f t="shared" si="7"/>
        <v>177.8</v>
      </c>
      <c r="J84" s="2"/>
      <c r="K84" s="2"/>
    </row>
    <row r="85" spans="1:11" ht="78" customHeight="1">
      <c r="A85" s="49">
        <f t="shared" si="6"/>
        <v>76</v>
      </c>
      <c r="B85" s="13" t="s">
        <v>79</v>
      </c>
      <c r="C85" s="19" t="s">
        <v>86</v>
      </c>
      <c r="D85" s="15" t="s">
        <v>32</v>
      </c>
      <c r="E85" s="15" t="s">
        <v>123</v>
      </c>
      <c r="F85" s="15"/>
      <c r="G85" s="16">
        <f t="shared" si="7"/>
        <v>177.8</v>
      </c>
      <c r="H85" s="16">
        <f t="shared" si="7"/>
        <v>177.8</v>
      </c>
      <c r="J85" s="2"/>
      <c r="K85" s="2"/>
    </row>
    <row r="86" spans="1:11" ht="29.25" customHeight="1">
      <c r="A86" s="49">
        <f t="shared" si="6"/>
        <v>77</v>
      </c>
      <c r="B86" s="12" t="s">
        <v>79</v>
      </c>
      <c r="C86" s="14" t="s">
        <v>16</v>
      </c>
      <c r="D86" s="15" t="s">
        <v>32</v>
      </c>
      <c r="E86" s="15" t="s">
        <v>123</v>
      </c>
      <c r="F86" s="15" t="s">
        <v>15</v>
      </c>
      <c r="G86" s="16">
        <f t="shared" si="7"/>
        <v>177.8</v>
      </c>
      <c r="H86" s="16">
        <f t="shared" si="7"/>
        <v>177.8</v>
      </c>
      <c r="J86" s="2"/>
      <c r="K86" s="2"/>
    </row>
    <row r="87" spans="1:11" ht="36" customHeight="1">
      <c r="A87" s="49">
        <f t="shared" si="6"/>
        <v>78</v>
      </c>
      <c r="B87" s="13" t="s">
        <v>79</v>
      </c>
      <c r="C87" s="14" t="s">
        <v>69</v>
      </c>
      <c r="D87" s="15" t="s">
        <v>32</v>
      </c>
      <c r="E87" s="15" t="s">
        <v>123</v>
      </c>
      <c r="F87" s="15" t="s">
        <v>17</v>
      </c>
      <c r="G87" s="16">
        <v>177.8</v>
      </c>
      <c r="H87" s="16">
        <v>177.8</v>
      </c>
      <c r="J87" s="2"/>
      <c r="K87" s="2"/>
    </row>
    <row r="88" spans="1:11" ht="18.75">
      <c r="A88" s="49">
        <f t="shared" si="6"/>
        <v>79</v>
      </c>
      <c r="B88" s="18" t="s">
        <v>79</v>
      </c>
      <c r="C88" s="14" t="s">
        <v>34</v>
      </c>
      <c r="D88" s="15" t="s">
        <v>33</v>
      </c>
      <c r="E88" s="15"/>
      <c r="F88" s="13"/>
      <c r="G88" s="16">
        <f>G89+G109</f>
        <v>434.1</v>
      </c>
      <c r="H88" s="16">
        <f>H89+H109</f>
        <v>434.1</v>
      </c>
      <c r="J88" s="2"/>
      <c r="K88" s="2"/>
    </row>
    <row r="89" spans="1:11" ht="18.75">
      <c r="A89" s="49">
        <f t="shared" si="6"/>
        <v>80</v>
      </c>
      <c r="B89" s="15" t="s">
        <v>79</v>
      </c>
      <c r="C89" s="14" t="s">
        <v>53</v>
      </c>
      <c r="D89" s="15" t="s">
        <v>35</v>
      </c>
      <c r="E89" s="15"/>
      <c r="F89" s="13"/>
      <c r="G89" s="16">
        <f>G90</f>
        <v>324.6</v>
      </c>
      <c r="H89" s="16">
        <f>H90</f>
        <v>324.6</v>
      </c>
      <c r="J89" s="2"/>
      <c r="K89" s="2"/>
    </row>
    <row r="90" spans="1:11" ht="43.5" customHeight="1">
      <c r="A90" s="49">
        <f t="shared" si="6"/>
        <v>81</v>
      </c>
      <c r="B90" s="18" t="s">
        <v>79</v>
      </c>
      <c r="C90" s="14" t="s">
        <v>87</v>
      </c>
      <c r="D90" s="15" t="s">
        <v>35</v>
      </c>
      <c r="E90" s="15" t="s">
        <v>112</v>
      </c>
      <c r="F90" s="13"/>
      <c r="G90" s="16">
        <f>G91</f>
        <v>324.6</v>
      </c>
      <c r="H90" s="16">
        <f>H91</f>
        <v>324.6</v>
      </c>
      <c r="J90" s="2"/>
      <c r="K90" s="2"/>
    </row>
    <row r="91" spans="1:11" ht="21" customHeight="1">
      <c r="A91" s="49">
        <f t="shared" si="6"/>
        <v>82</v>
      </c>
      <c r="B91" s="15" t="s">
        <v>79</v>
      </c>
      <c r="C91" s="14" t="s">
        <v>77</v>
      </c>
      <c r="D91" s="15" t="s">
        <v>35</v>
      </c>
      <c r="E91" s="15" t="s">
        <v>113</v>
      </c>
      <c r="F91" s="13"/>
      <c r="G91" s="16">
        <f>G92+G102</f>
        <v>324.6</v>
      </c>
      <c r="H91" s="16">
        <f>H92+H102</f>
        <v>324.6</v>
      </c>
      <c r="J91" s="2"/>
      <c r="K91" s="2"/>
    </row>
    <row r="92" spans="1:11" ht="23.25" customHeight="1">
      <c r="A92" s="49">
        <f t="shared" si="6"/>
        <v>83</v>
      </c>
      <c r="B92" s="18" t="s">
        <v>79</v>
      </c>
      <c r="C92" s="14" t="s">
        <v>75</v>
      </c>
      <c r="D92" s="15" t="s">
        <v>35</v>
      </c>
      <c r="E92" s="15" t="s">
        <v>114</v>
      </c>
      <c r="F92" s="13"/>
      <c r="G92" s="16">
        <f>G93+G99+G96</f>
        <v>34.1</v>
      </c>
      <c r="H92" s="16">
        <f>H93+H99+H96</f>
        <v>34.1</v>
      </c>
      <c r="J92" s="2"/>
      <c r="K92" s="2"/>
    </row>
    <row r="93" spans="1:11" ht="55.5" customHeight="1">
      <c r="A93" s="49">
        <f t="shared" si="6"/>
        <v>84</v>
      </c>
      <c r="B93" s="13" t="s">
        <v>79</v>
      </c>
      <c r="C93" s="14" t="s">
        <v>88</v>
      </c>
      <c r="D93" s="15" t="s">
        <v>35</v>
      </c>
      <c r="E93" s="15" t="s">
        <v>124</v>
      </c>
      <c r="F93" s="13"/>
      <c r="G93" s="16">
        <f>G94</f>
        <v>0</v>
      </c>
      <c r="H93" s="16">
        <f>H94</f>
        <v>0</v>
      </c>
      <c r="J93" s="2"/>
      <c r="K93" s="2"/>
    </row>
    <row r="94" spans="1:11" ht="61.5" customHeight="1">
      <c r="A94" s="49">
        <f t="shared" si="6"/>
        <v>85</v>
      </c>
      <c r="B94" s="12" t="s">
        <v>79</v>
      </c>
      <c r="C94" s="14" t="s">
        <v>66</v>
      </c>
      <c r="D94" s="15" t="s">
        <v>35</v>
      </c>
      <c r="E94" s="15" t="s">
        <v>124</v>
      </c>
      <c r="F94" s="13" t="s">
        <v>12</v>
      </c>
      <c r="G94" s="16">
        <f>G95</f>
        <v>0</v>
      </c>
      <c r="H94" s="16">
        <f>H95</f>
        <v>0</v>
      </c>
      <c r="J94" s="2"/>
      <c r="K94" s="2"/>
    </row>
    <row r="95" spans="1:11" ht="24.75" customHeight="1">
      <c r="A95" s="49">
        <f t="shared" si="6"/>
        <v>86</v>
      </c>
      <c r="B95" s="13" t="s">
        <v>79</v>
      </c>
      <c r="C95" s="14" t="s">
        <v>14</v>
      </c>
      <c r="D95" s="15" t="s">
        <v>35</v>
      </c>
      <c r="E95" s="15" t="s">
        <v>124</v>
      </c>
      <c r="F95" s="13" t="s">
        <v>13</v>
      </c>
      <c r="G95" s="16">
        <v>0</v>
      </c>
      <c r="H95" s="16">
        <v>0</v>
      </c>
      <c r="J95" s="2"/>
      <c r="K95" s="2"/>
    </row>
    <row r="96" spans="1:11" ht="24.75" customHeight="1">
      <c r="A96" s="49">
        <f t="shared" si="6"/>
        <v>87</v>
      </c>
      <c r="B96" s="12" t="s">
        <v>79</v>
      </c>
      <c r="C96" s="14" t="s">
        <v>100</v>
      </c>
      <c r="D96" s="15" t="s">
        <v>35</v>
      </c>
      <c r="E96" s="15" t="s">
        <v>128</v>
      </c>
      <c r="F96" s="15"/>
      <c r="G96" s="16">
        <f>G97</f>
        <v>0</v>
      </c>
      <c r="H96" s="16">
        <f>H97</f>
        <v>0</v>
      </c>
      <c r="J96" s="2"/>
      <c r="K96" s="2"/>
    </row>
    <row r="97" spans="1:11" ht="24.75" customHeight="1">
      <c r="A97" s="49">
        <f t="shared" si="6"/>
        <v>88</v>
      </c>
      <c r="B97" s="12" t="s">
        <v>79</v>
      </c>
      <c r="C97" s="14" t="s">
        <v>16</v>
      </c>
      <c r="D97" s="15" t="s">
        <v>35</v>
      </c>
      <c r="E97" s="15" t="s">
        <v>128</v>
      </c>
      <c r="F97" s="15" t="s">
        <v>15</v>
      </c>
      <c r="G97" s="16">
        <f>G98</f>
        <v>0</v>
      </c>
      <c r="H97" s="16">
        <f>H98</f>
        <v>0</v>
      </c>
      <c r="J97" s="2"/>
      <c r="K97" s="2"/>
    </row>
    <row r="98" spans="1:11" ht="24.75" customHeight="1">
      <c r="A98" s="49">
        <f t="shared" si="6"/>
        <v>89</v>
      </c>
      <c r="B98" s="12" t="s">
        <v>79</v>
      </c>
      <c r="C98" s="14" t="s">
        <v>69</v>
      </c>
      <c r="D98" s="15" t="s">
        <v>35</v>
      </c>
      <c r="E98" s="15" t="s">
        <v>128</v>
      </c>
      <c r="F98" s="15" t="s">
        <v>17</v>
      </c>
      <c r="G98" s="16">
        <v>0</v>
      </c>
      <c r="H98" s="16">
        <v>0</v>
      </c>
      <c r="J98" s="2"/>
      <c r="K98" s="2"/>
    </row>
    <row r="99" spans="1:11" ht="99.75" customHeight="1">
      <c r="A99" s="49">
        <f t="shared" si="6"/>
        <v>90</v>
      </c>
      <c r="B99" s="12" t="s">
        <v>79</v>
      </c>
      <c r="C99" s="20" t="s">
        <v>89</v>
      </c>
      <c r="D99" s="15" t="s">
        <v>35</v>
      </c>
      <c r="E99" s="15" t="s">
        <v>125</v>
      </c>
      <c r="F99" s="15"/>
      <c r="G99" s="16">
        <f>G100</f>
        <v>34.1</v>
      </c>
      <c r="H99" s="16">
        <f>H100</f>
        <v>34.1</v>
      </c>
      <c r="J99" s="2"/>
      <c r="K99" s="2"/>
    </row>
    <row r="100" spans="1:11" ht="24.75" customHeight="1">
      <c r="A100" s="49">
        <f>89</f>
        <v>89</v>
      </c>
      <c r="B100" s="13" t="s">
        <v>79</v>
      </c>
      <c r="C100" s="14" t="s">
        <v>16</v>
      </c>
      <c r="D100" s="15" t="s">
        <v>35</v>
      </c>
      <c r="E100" s="15" t="s">
        <v>125</v>
      </c>
      <c r="F100" s="15" t="s">
        <v>15</v>
      </c>
      <c r="G100" s="16">
        <f>G101</f>
        <v>34.1</v>
      </c>
      <c r="H100" s="16">
        <f>H101</f>
        <v>34.1</v>
      </c>
      <c r="J100" s="2"/>
      <c r="K100" s="2"/>
    </row>
    <row r="101" spans="1:11" ht="39.75" customHeight="1">
      <c r="A101" s="49">
        <f t="shared" si="6"/>
        <v>90</v>
      </c>
      <c r="B101" s="12" t="s">
        <v>79</v>
      </c>
      <c r="C101" s="14" t="s">
        <v>69</v>
      </c>
      <c r="D101" s="15" t="s">
        <v>35</v>
      </c>
      <c r="E101" s="15" t="s">
        <v>125</v>
      </c>
      <c r="F101" s="15" t="s">
        <v>17</v>
      </c>
      <c r="G101" s="16">
        <v>34.1</v>
      </c>
      <c r="H101" s="16">
        <v>34.1</v>
      </c>
      <c r="J101" s="2"/>
      <c r="K101" s="2"/>
    </row>
    <row r="102" spans="1:11" ht="57" customHeight="1">
      <c r="A102" s="49">
        <f t="shared" si="6"/>
        <v>91</v>
      </c>
      <c r="B102" s="13" t="s">
        <v>79</v>
      </c>
      <c r="C102" s="14" t="s">
        <v>91</v>
      </c>
      <c r="D102" s="15" t="s">
        <v>35</v>
      </c>
      <c r="E102" s="15" t="s">
        <v>126</v>
      </c>
      <c r="F102" s="15"/>
      <c r="G102" s="16">
        <f>G103+G106</f>
        <v>290.5</v>
      </c>
      <c r="H102" s="16">
        <f>H103+H106</f>
        <v>290.5</v>
      </c>
      <c r="J102" s="2"/>
      <c r="K102" s="2"/>
    </row>
    <row r="103" spans="1:11" ht="57" customHeight="1">
      <c r="A103" s="49">
        <f t="shared" si="6"/>
        <v>92</v>
      </c>
      <c r="B103" s="12" t="s">
        <v>79</v>
      </c>
      <c r="C103" s="14" t="s">
        <v>90</v>
      </c>
      <c r="D103" s="15" t="s">
        <v>35</v>
      </c>
      <c r="E103" s="15" t="s">
        <v>127</v>
      </c>
      <c r="F103" s="15" t="s">
        <v>9</v>
      </c>
      <c r="G103" s="16">
        <f>G104</f>
        <v>286.5</v>
      </c>
      <c r="H103" s="16">
        <f>H104</f>
        <v>286.5</v>
      </c>
      <c r="J103" s="2"/>
      <c r="K103" s="2"/>
    </row>
    <row r="104" spans="1:11" ht="21.75" customHeight="1">
      <c r="A104" s="49">
        <f t="shared" si="6"/>
        <v>93</v>
      </c>
      <c r="B104" s="13" t="s">
        <v>79</v>
      </c>
      <c r="C104" s="14" t="s">
        <v>16</v>
      </c>
      <c r="D104" s="15" t="s">
        <v>35</v>
      </c>
      <c r="E104" s="15" t="s">
        <v>127</v>
      </c>
      <c r="F104" s="15" t="s">
        <v>15</v>
      </c>
      <c r="G104" s="16">
        <f>G105</f>
        <v>286.5</v>
      </c>
      <c r="H104" s="16">
        <f>H105</f>
        <v>286.5</v>
      </c>
      <c r="J104" s="2"/>
      <c r="K104" s="2"/>
    </row>
    <row r="105" spans="1:11" ht="36" customHeight="1">
      <c r="A105" s="49">
        <f t="shared" si="6"/>
        <v>94</v>
      </c>
      <c r="B105" s="12" t="s">
        <v>79</v>
      </c>
      <c r="C105" s="14" t="s">
        <v>69</v>
      </c>
      <c r="D105" s="15" t="s">
        <v>35</v>
      </c>
      <c r="E105" s="15" t="s">
        <v>127</v>
      </c>
      <c r="F105" s="15" t="s">
        <v>17</v>
      </c>
      <c r="G105" s="16">
        <v>286.5</v>
      </c>
      <c r="H105" s="16">
        <v>286.5</v>
      </c>
      <c r="J105" s="2"/>
      <c r="K105" s="2"/>
    </row>
    <row r="106" spans="1:11" ht="53.25" customHeight="1">
      <c r="A106" s="49">
        <f t="shared" si="6"/>
        <v>95</v>
      </c>
      <c r="B106" s="13" t="s">
        <v>79</v>
      </c>
      <c r="C106" s="14" t="s">
        <v>92</v>
      </c>
      <c r="D106" s="15" t="s">
        <v>35</v>
      </c>
      <c r="E106" s="15" t="s">
        <v>129</v>
      </c>
      <c r="F106" s="15"/>
      <c r="G106" s="16">
        <f>G107</f>
        <v>4</v>
      </c>
      <c r="H106" s="16">
        <f>H107</f>
        <v>4</v>
      </c>
      <c r="J106" s="2"/>
      <c r="K106" s="2"/>
    </row>
    <row r="107" spans="1:11" ht="25.5" customHeight="1">
      <c r="A107" s="49">
        <f t="shared" si="6"/>
        <v>96</v>
      </c>
      <c r="B107" s="12" t="s">
        <v>79</v>
      </c>
      <c r="C107" s="14" t="s">
        <v>16</v>
      </c>
      <c r="D107" s="15" t="s">
        <v>35</v>
      </c>
      <c r="E107" s="15" t="s">
        <v>129</v>
      </c>
      <c r="F107" s="15" t="s">
        <v>15</v>
      </c>
      <c r="G107" s="16">
        <f>G108</f>
        <v>4</v>
      </c>
      <c r="H107" s="16">
        <f>H108</f>
        <v>4</v>
      </c>
      <c r="J107" s="2"/>
      <c r="K107" s="2"/>
    </row>
    <row r="108" spans="1:11" ht="39.75" customHeight="1">
      <c r="A108" s="49">
        <f t="shared" si="6"/>
        <v>97</v>
      </c>
      <c r="B108" s="13" t="s">
        <v>79</v>
      </c>
      <c r="C108" s="14" t="s">
        <v>69</v>
      </c>
      <c r="D108" s="15" t="s">
        <v>35</v>
      </c>
      <c r="E108" s="15" t="s">
        <v>129</v>
      </c>
      <c r="F108" s="15" t="s">
        <v>17</v>
      </c>
      <c r="G108" s="16">
        <v>4</v>
      </c>
      <c r="H108" s="16">
        <v>4</v>
      </c>
      <c r="J108" s="2"/>
      <c r="K108" s="2"/>
    </row>
    <row r="109" spans="1:11" ht="21" customHeight="1">
      <c r="A109" s="49">
        <f t="shared" si="6"/>
        <v>98</v>
      </c>
      <c r="B109" s="12" t="s">
        <v>79</v>
      </c>
      <c r="C109" s="14" t="s">
        <v>61</v>
      </c>
      <c r="D109" s="15" t="s">
        <v>62</v>
      </c>
      <c r="E109" s="15"/>
      <c r="F109" s="15" t="s">
        <v>9</v>
      </c>
      <c r="G109" s="16">
        <f aca="true" t="shared" si="8" ref="G109:H111">G110</f>
        <v>109.5</v>
      </c>
      <c r="H109" s="16">
        <f t="shared" si="8"/>
        <v>109.5</v>
      </c>
      <c r="J109" s="2"/>
      <c r="K109" s="2"/>
    </row>
    <row r="110" spans="1:11" ht="38.25" customHeight="1">
      <c r="A110" s="49">
        <f t="shared" si="6"/>
        <v>99</v>
      </c>
      <c r="B110" s="13" t="s">
        <v>79</v>
      </c>
      <c r="C110" s="14" t="s">
        <v>93</v>
      </c>
      <c r="D110" s="15" t="s">
        <v>62</v>
      </c>
      <c r="E110" s="15" t="s">
        <v>112</v>
      </c>
      <c r="F110" s="15"/>
      <c r="G110" s="16">
        <f t="shared" si="8"/>
        <v>109.5</v>
      </c>
      <c r="H110" s="16">
        <f t="shared" si="8"/>
        <v>109.5</v>
      </c>
      <c r="J110" s="2"/>
      <c r="K110" s="2"/>
    </row>
    <row r="111" spans="1:11" ht="18.75" customHeight="1">
      <c r="A111" s="49">
        <f t="shared" si="6"/>
        <v>100</v>
      </c>
      <c r="B111" s="12" t="s">
        <v>79</v>
      </c>
      <c r="C111" s="14" t="s">
        <v>77</v>
      </c>
      <c r="D111" s="15" t="s">
        <v>62</v>
      </c>
      <c r="E111" s="15" t="s">
        <v>113</v>
      </c>
      <c r="F111" s="15"/>
      <c r="G111" s="16">
        <f t="shared" si="8"/>
        <v>109.5</v>
      </c>
      <c r="H111" s="16">
        <f t="shared" si="8"/>
        <v>109.5</v>
      </c>
      <c r="J111" s="2"/>
      <c r="K111" s="2"/>
    </row>
    <row r="112" spans="1:11" ht="40.5" customHeight="1">
      <c r="A112" s="49">
        <f t="shared" si="6"/>
        <v>101</v>
      </c>
      <c r="B112" s="13" t="s">
        <v>79</v>
      </c>
      <c r="C112" s="14" t="s">
        <v>139</v>
      </c>
      <c r="D112" s="15" t="s">
        <v>62</v>
      </c>
      <c r="E112" s="15" t="s">
        <v>116</v>
      </c>
      <c r="F112" s="15" t="s">
        <v>9</v>
      </c>
      <c r="G112" s="16">
        <f>G113+G116</f>
        <v>109.5</v>
      </c>
      <c r="H112" s="16">
        <f>H113+H116</f>
        <v>109.5</v>
      </c>
      <c r="J112" s="2"/>
      <c r="K112" s="2"/>
    </row>
    <row r="113" spans="1:11" ht="91.5" customHeight="1">
      <c r="A113" s="49">
        <f t="shared" si="6"/>
        <v>102</v>
      </c>
      <c r="B113" s="12" t="s">
        <v>79</v>
      </c>
      <c r="C113" s="21" t="s">
        <v>95</v>
      </c>
      <c r="D113" s="15" t="s">
        <v>62</v>
      </c>
      <c r="E113" s="15" t="s">
        <v>130</v>
      </c>
      <c r="F113" s="15" t="s">
        <v>9</v>
      </c>
      <c r="G113" s="16">
        <f>G114</f>
        <v>44.5</v>
      </c>
      <c r="H113" s="16">
        <f>H114</f>
        <v>44.5</v>
      </c>
      <c r="J113" s="2"/>
      <c r="K113" s="2"/>
    </row>
    <row r="114" spans="1:11" ht="20.25" customHeight="1">
      <c r="A114" s="49">
        <f t="shared" si="6"/>
        <v>103</v>
      </c>
      <c r="B114" s="13" t="s">
        <v>79</v>
      </c>
      <c r="C114" s="14" t="s">
        <v>19</v>
      </c>
      <c r="D114" s="15" t="s">
        <v>62</v>
      </c>
      <c r="E114" s="15" t="s">
        <v>130</v>
      </c>
      <c r="F114" s="15" t="s">
        <v>18</v>
      </c>
      <c r="G114" s="16">
        <f>G115</f>
        <v>44.5</v>
      </c>
      <c r="H114" s="16">
        <f>H115</f>
        <v>44.5</v>
      </c>
      <c r="J114" s="2"/>
      <c r="K114" s="2"/>
    </row>
    <row r="115" spans="1:11" ht="18.75" customHeight="1">
      <c r="A115" s="49">
        <f t="shared" si="6"/>
        <v>104</v>
      </c>
      <c r="B115" s="12" t="s">
        <v>79</v>
      </c>
      <c r="C115" s="14" t="s">
        <v>22</v>
      </c>
      <c r="D115" s="15" t="s">
        <v>62</v>
      </c>
      <c r="E115" s="15" t="s">
        <v>130</v>
      </c>
      <c r="F115" s="15" t="s">
        <v>21</v>
      </c>
      <c r="G115" s="16">
        <v>44.5</v>
      </c>
      <c r="H115" s="16">
        <v>44.5</v>
      </c>
      <c r="J115" s="2"/>
      <c r="K115" s="2"/>
    </row>
    <row r="116" spans="1:11" ht="150" customHeight="1">
      <c r="A116" s="49">
        <f t="shared" si="6"/>
        <v>105</v>
      </c>
      <c r="B116" s="13" t="s">
        <v>79</v>
      </c>
      <c r="C116" s="21" t="s">
        <v>94</v>
      </c>
      <c r="D116" s="15" t="s">
        <v>62</v>
      </c>
      <c r="E116" s="15" t="s">
        <v>131</v>
      </c>
      <c r="F116" s="15"/>
      <c r="G116" s="16">
        <f>G117</f>
        <v>65</v>
      </c>
      <c r="H116" s="16">
        <f>H117</f>
        <v>65</v>
      </c>
      <c r="J116" s="2"/>
      <c r="K116" s="2"/>
    </row>
    <row r="117" spans="1:11" ht="37.5">
      <c r="A117" s="49">
        <f t="shared" si="6"/>
        <v>106</v>
      </c>
      <c r="B117" s="12" t="s">
        <v>79</v>
      </c>
      <c r="C117" s="14" t="s">
        <v>19</v>
      </c>
      <c r="D117" s="15" t="s">
        <v>62</v>
      </c>
      <c r="E117" s="15" t="s">
        <v>131</v>
      </c>
      <c r="F117" s="15" t="s">
        <v>18</v>
      </c>
      <c r="G117" s="16">
        <f>G118</f>
        <v>65</v>
      </c>
      <c r="H117" s="16">
        <f>H118</f>
        <v>65</v>
      </c>
      <c r="J117" s="2"/>
      <c r="K117" s="2"/>
    </row>
    <row r="118" spans="1:11" ht="37.5">
      <c r="A118" s="49">
        <f t="shared" si="6"/>
        <v>107</v>
      </c>
      <c r="B118" s="13" t="s">
        <v>79</v>
      </c>
      <c r="C118" s="14" t="s">
        <v>72</v>
      </c>
      <c r="D118" s="15" t="s">
        <v>62</v>
      </c>
      <c r="E118" s="15" t="s">
        <v>131</v>
      </c>
      <c r="F118" s="15" t="s">
        <v>21</v>
      </c>
      <c r="G118" s="16">
        <v>65</v>
      </c>
      <c r="H118" s="16">
        <v>65</v>
      </c>
      <c r="J118" s="2"/>
      <c r="K118" s="2"/>
    </row>
    <row r="119" spans="1:11" ht="18.75">
      <c r="A119" s="49">
        <f t="shared" si="6"/>
        <v>108</v>
      </c>
      <c r="B119" s="12" t="s">
        <v>79</v>
      </c>
      <c r="C119" s="14" t="s">
        <v>37</v>
      </c>
      <c r="D119" s="15" t="s">
        <v>36</v>
      </c>
      <c r="E119" s="15"/>
      <c r="F119" s="15" t="s">
        <v>9</v>
      </c>
      <c r="G119" s="16">
        <f aca="true" t="shared" si="9" ref="G119:H125">G120</f>
        <v>262.6</v>
      </c>
      <c r="H119" s="16">
        <f t="shared" si="9"/>
        <v>262.6</v>
      </c>
      <c r="J119" s="2"/>
      <c r="K119" s="2"/>
    </row>
    <row r="120" spans="1:11" ht="18.75">
      <c r="A120" s="49">
        <f t="shared" si="6"/>
        <v>109</v>
      </c>
      <c r="B120" s="13" t="s">
        <v>79</v>
      </c>
      <c r="C120" s="14" t="s">
        <v>54</v>
      </c>
      <c r="D120" s="15" t="s">
        <v>38</v>
      </c>
      <c r="E120" s="15"/>
      <c r="F120" s="15" t="s">
        <v>9</v>
      </c>
      <c r="G120" s="16">
        <f t="shared" si="9"/>
        <v>262.6</v>
      </c>
      <c r="H120" s="16">
        <f t="shared" si="9"/>
        <v>262.6</v>
      </c>
      <c r="J120" s="2"/>
      <c r="K120" s="2"/>
    </row>
    <row r="121" spans="1:11" ht="34.5" customHeight="1">
      <c r="A121" s="49">
        <f t="shared" si="6"/>
        <v>110</v>
      </c>
      <c r="B121" s="12" t="s">
        <v>79</v>
      </c>
      <c r="C121" s="14" t="s">
        <v>93</v>
      </c>
      <c r="D121" s="15" t="s">
        <v>38</v>
      </c>
      <c r="E121" s="15" t="s">
        <v>112</v>
      </c>
      <c r="F121" s="15"/>
      <c r="G121" s="16">
        <f t="shared" si="9"/>
        <v>262.6</v>
      </c>
      <c r="H121" s="16">
        <f t="shared" si="9"/>
        <v>262.6</v>
      </c>
      <c r="J121" s="2"/>
      <c r="K121" s="2"/>
    </row>
    <row r="122" spans="1:11" ht="37.5">
      <c r="A122" s="49">
        <f t="shared" si="6"/>
        <v>111</v>
      </c>
      <c r="B122" s="13" t="s">
        <v>79</v>
      </c>
      <c r="C122" s="14" t="s">
        <v>77</v>
      </c>
      <c r="D122" s="15" t="s">
        <v>38</v>
      </c>
      <c r="E122" s="15" t="s">
        <v>113</v>
      </c>
      <c r="F122" s="15"/>
      <c r="G122" s="16">
        <f>G123+G127</f>
        <v>262.6</v>
      </c>
      <c r="H122" s="16">
        <f>H123+H127</f>
        <v>262.6</v>
      </c>
      <c r="J122" s="2"/>
      <c r="K122" s="2"/>
    </row>
    <row r="123" spans="1:11" ht="44.25" customHeight="1">
      <c r="A123" s="49">
        <f t="shared" si="6"/>
        <v>112</v>
      </c>
      <c r="B123" s="12" t="s">
        <v>79</v>
      </c>
      <c r="C123" s="14" t="s">
        <v>139</v>
      </c>
      <c r="D123" s="15" t="s">
        <v>38</v>
      </c>
      <c r="E123" s="15" t="s">
        <v>116</v>
      </c>
      <c r="F123" s="15"/>
      <c r="G123" s="16">
        <f t="shared" si="9"/>
        <v>259.6</v>
      </c>
      <c r="H123" s="16">
        <f t="shared" si="9"/>
        <v>259.6</v>
      </c>
      <c r="J123" s="2"/>
      <c r="K123" s="2"/>
    </row>
    <row r="124" spans="1:11" ht="109.5" customHeight="1">
      <c r="A124" s="49">
        <f t="shared" si="6"/>
        <v>113</v>
      </c>
      <c r="B124" s="12" t="s">
        <v>79</v>
      </c>
      <c r="C124" s="20" t="s">
        <v>96</v>
      </c>
      <c r="D124" s="15" t="s">
        <v>38</v>
      </c>
      <c r="E124" s="15" t="s">
        <v>132</v>
      </c>
      <c r="F124" s="15" t="s">
        <v>9</v>
      </c>
      <c r="G124" s="16">
        <f>G125</f>
        <v>259.6</v>
      </c>
      <c r="H124" s="16">
        <f>H125</f>
        <v>259.6</v>
      </c>
      <c r="J124" s="2"/>
      <c r="K124" s="2"/>
    </row>
    <row r="125" spans="1:11" ht="65.25" customHeight="1">
      <c r="A125" s="49">
        <v>114</v>
      </c>
      <c r="B125" s="13" t="s">
        <v>79</v>
      </c>
      <c r="C125" s="14" t="s">
        <v>66</v>
      </c>
      <c r="D125" s="15" t="s">
        <v>38</v>
      </c>
      <c r="E125" s="15" t="s">
        <v>132</v>
      </c>
      <c r="F125" s="15" t="s">
        <v>12</v>
      </c>
      <c r="G125" s="16">
        <f t="shared" si="9"/>
        <v>259.6</v>
      </c>
      <c r="H125" s="16">
        <f t="shared" si="9"/>
        <v>259.6</v>
      </c>
      <c r="J125" s="2"/>
      <c r="K125" s="2"/>
    </row>
    <row r="126" spans="1:11" ht="23.25" customHeight="1">
      <c r="A126" s="49">
        <v>115</v>
      </c>
      <c r="B126" s="12" t="s">
        <v>79</v>
      </c>
      <c r="C126" s="14" t="s">
        <v>14</v>
      </c>
      <c r="D126" s="15" t="s">
        <v>38</v>
      </c>
      <c r="E126" s="15" t="s">
        <v>132</v>
      </c>
      <c r="F126" s="15" t="s">
        <v>13</v>
      </c>
      <c r="G126" s="16">
        <v>259.6</v>
      </c>
      <c r="H126" s="16">
        <v>259.6</v>
      </c>
      <c r="J126" s="2"/>
      <c r="K126" s="2"/>
    </row>
    <row r="127" spans="1:11" ht="22.5" customHeight="1">
      <c r="A127" s="49">
        <v>116</v>
      </c>
      <c r="B127" s="12"/>
      <c r="C127" s="14" t="s">
        <v>16</v>
      </c>
      <c r="D127" s="15" t="s">
        <v>38</v>
      </c>
      <c r="E127" s="15" t="s">
        <v>132</v>
      </c>
      <c r="F127" s="15" t="s">
        <v>15</v>
      </c>
      <c r="G127" s="16">
        <f>G128</f>
        <v>3</v>
      </c>
      <c r="H127" s="16">
        <f>H128</f>
        <v>3</v>
      </c>
      <c r="J127" s="2"/>
      <c r="K127" s="2"/>
    </row>
    <row r="128" spans="1:11" ht="40.5" customHeight="1">
      <c r="A128" s="49">
        <v>117</v>
      </c>
      <c r="B128" s="12" t="s">
        <v>79</v>
      </c>
      <c r="C128" s="14" t="s">
        <v>69</v>
      </c>
      <c r="D128" s="15" t="s">
        <v>38</v>
      </c>
      <c r="E128" s="15" t="s">
        <v>133</v>
      </c>
      <c r="F128" s="15" t="s">
        <v>17</v>
      </c>
      <c r="G128" s="16">
        <v>3</v>
      </c>
      <c r="H128" s="16">
        <v>3</v>
      </c>
      <c r="J128" s="2"/>
      <c r="K128" s="2"/>
    </row>
    <row r="129" spans="1:11" ht="18.75">
      <c r="A129" s="49">
        <v>118</v>
      </c>
      <c r="B129" s="13" t="s">
        <v>79</v>
      </c>
      <c r="C129" s="14" t="s">
        <v>41</v>
      </c>
      <c r="D129" s="15" t="s">
        <v>40</v>
      </c>
      <c r="E129" s="15"/>
      <c r="F129" s="15" t="s">
        <v>9</v>
      </c>
      <c r="G129" s="16">
        <f>G130</f>
        <v>5590.400000000001</v>
      </c>
      <c r="H129" s="16">
        <f>H130</f>
        <v>5368</v>
      </c>
      <c r="J129" s="2"/>
      <c r="K129" s="2"/>
    </row>
    <row r="130" spans="1:11" ht="18.75">
      <c r="A130" s="49">
        <v>119</v>
      </c>
      <c r="B130" s="12" t="s">
        <v>79</v>
      </c>
      <c r="C130" s="14" t="s">
        <v>63</v>
      </c>
      <c r="D130" s="15" t="s">
        <v>47</v>
      </c>
      <c r="E130" s="15"/>
      <c r="F130" s="15"/>
      <c r="G130" s="16">
        <f>G131+G133+G142</f>
        <v>5590.400000000001</v>
      </c>
      <c r="H130" s="16">
        <f>H131+H133+H142</f>
        <v>5368</v>
      </c>
      <c r="J130" s="2"/>
      <c r="K130" s="2"/>
    </row>
    <row r="131" spans="1:11" ht="37.5">
      <c r="A131" s="49">
        <v>120</v>
      </c>
      <c r="B131" s="12" t="s">
        <v>79</v>
      </c>
      <c r="C131" s="14" t="s">
        <v>150</v>
      </c>
      <c r="D131" s="15" t="s">
        <v>47</v>
      </c>
      <c r="E131" s="15" t="s">
        <v>152</v>
      </c>
      <c r="F131" s="15"/>
      <c r="G131" s="16">
        <f>G132</f>
        <v>1</v>
      </c>
      <c r="H131" s="16">
        <f>H132</f>
        <v>1</v>
      </c>
      <c r="J131" s="2"/>
      <c r="K131" s="2"/>
    </row>
    <row r="132" spans="1:11" ht="37.5">
      <c r="A132" s="49">
        <v>121</v>
      </c>
      <c r="B132" s="12" t="s">
        <v>79</v>
      </c>
      <c r="C132" s="14" t="s">
        <v>151</v>
      </c>
      <c r="D132" s="15" t="s">
        <v>47</v>
      </c>
      <c r="E132" s="15" t="s">
        <v>152</v>
      </c>
      <c r="F132" s="15" t="s">
        <v>21</v>
      </c>
      <c r="G132" s="16">
        <v>1</v>
      </c>
      <c r="H132" s="16">
        <v>1</v>
      </c>
      <c r="J132" s="2"/>
      <c r="K132" s="2"/>
    </row>
    <row r="133" spans="1:11" ht="37.5">
      <c r="A133" s="49">
        <v>122</v>
      </c>
      <c r="B133" s="13" t="s">
        <v>79</v>
      </c>
      <c r="C133" s="14" t="s">
        <v>97</v>
      </c>
      <c r="D133" s="15" t="s">
        <v>47</v>
      </c>
      <c r="E133" s="15" t="s">
        <v>134</v>
      </c>
      <c r="F133" s="15"/>
      <c r="G133" s="16">
        <f>G134</f>
        <v>5549.400000000001</v>
      </c>
      <c r="H133" s="16">
        <f>H134</f>
        <v>5327</v>
      </c>
      <c r="J133" s="2"/>
      <c r="K133" s="2"/>
    </row>
    <row r="134" spans="1:11" ht="24.75" customHeight="1">
      <c r="A134" s="49">
        <v>123</v>
      </c>
      <c r="B134" s="12" t="s">
        <v>79</v>
      </c>
      <c r="C134" s="14" t="s">
        <v>77</v>
      </c>
      <c r="D134" s="15" t="s">
        <v>47</v>
      </c>
      <c r="E134" s="15" t="s">
        <v>135</v>
      </c>
      <c r="F134" s="15"/>
      <c r="G134" s="16">
        <f>G135+G145</f>
        <v>5549.400000000001</v>
      </c>
      <c r="H134" s="16">
        <f>H135+H145</f>
        <v>5327</v>
      </c>
      <c r="J134" s="2"/>
      <c r="K134" s="2"/>
    </row>
    <row r="135" spans="1:11" ht="71.25" customHeight="1">
      <c r="A135" s="49">
        <v>124</v>
      </c>
      <c r="B135" s="12" t="s">
        <v>79</v>
      </c>
      <c r="C135" s="14" t="s">
        <v>98</v>
      </c>
      <c r="D135" s="15" t="s">
        <v>47</v>
      </c>
      <c r="E135" s="15" t="s">
        <v>136</v>
      </c>
      <c r="F135" s="15"/>
      <c r="G135" s="16">
        <f>G136+G138+G140</f>
        <v>5063.6</v>
      </c>
      <c r="H135" s="16">
        <f>H136+H138+H140</f>
        <v>4841.2</v>
      </c>
      <c r="J135" s="2"/>
      <c r="K135" s="2"/>
    </row>
    <row r="136" spans="1:11" ht="65.25" customHeight="1">
      <c r="A136" s="49">
        <v>125</v>
      </c>
      <c r="B136" s="13" t="s">
        <v>79</v>
      </c>
      <c r="C136" s="14" t="s">
        <v>66</v>
      </c>
      <c r="D136" s="15" t="s">
        <v>47</v>
      </c>
      <c r="E136" s="15" t="s">
        <v>136</v>
      </c>
      <c r="F136" s="15" t="s">
        <v>12</v>
      </c>
      <c r="G136" s="16">
        <f>G137</f>
        <v>3303.6</v>
      </c>
      <c r="H136" s="16">
        <f>H137</f>
        <v>3081.2</v>
      </c>
      <c r="J136" s="2"/>
      <c r="K136" s="2"/>
    </row>
    <row r="137" spans="1:11" ht="26.25" customHeight="1">
      <c r="A137" s="49">
        <v>126</v>
      </c>
      <c r="B137" s="12" t="s">
        <v>79</v>
      </c>
      <c r="C137" s="14" t="s">
        <v>14</v>
      </c>
      <c r="D137" s="15" t="s">
        <v>47</v>
      </c>
      <c r="E137" s="15" t="s">
        <v>136</v>
      </c>
      <c r="F137" s="15" t="s">
        <v>39</v>
      </c>
      <c r="G137" s="16">
        <v>3303.6</v>
      </c>
      <c r="H137" s="16">
        <v>3081.2</v>
      </c>
      <c r="J137" s="2"/>
      <c r="K137" s="2"/>
    </row>
    <row r="138" spans="1:11" ht="24" customHeight="1">
      <c r="A138" s="49">
        <v>127</v>
      </c>
      <c r="B138" s="13" t="s">
        <v>79</v>
      </c>
      <c r="C138" s="14" t="s">
        <v>16</v>
      </c>
      <c r="D138" s="15" t="s">
        <v>47</v>
      </c>
      <c r="E138" s="15" t="s">
        <v>136</v>
      </c>
      <c r="F138" s="15" t="s">
        <v>15</v>
      </c>
      <c r="G138" s="16">
        <f>G139</f>
        <v>1758</v>
      </c>
      <c r="H138" s="16">
        <f>H139</f>
        <v>1758</v>
      </c>
      <c r="J138" s="2"/>
      <c r="K138" s="2"/>
    </row>
    <row r="139" spans="1:11" ht="38.25" customHeight="1">
      <c r="A139" s="49">
        <v>128</v>
      </c>
      <c r="B139" s="12" t="s">
        <v>79</v>
      </c>
      <c r="C139" s="14" t="s">
        <v>69</v>
      </c>
      <c r="D139" s="15" t="s">
        <v>47</v>
      </c>
      <c r="E139" s="15" t="s">
        <v>136</v>
      </c>
      <c r="F139" s="15" t="s">
        <v>17</v>
      </c>
      <c r="G139" s="16">
        <v>1758</v>
      </c>
      <c r="H139" s="16">
        <v>1758</v>
      </c>
      <c r="J139" s="2"/>
      <c r="K139" s="2"/>
    </row>
    <row r="140" spans="1:11" ht="25.5" customHeight="1">
      <c r="A140" s="49">
        <v>129</v>
      </c>
      <c r="B140" s="13" t="s">
        <v>79</v>
      </c>
      <c r="C140" s="14" t="s">
        <v>24</v>
      </c>
      <c r="D140" s="15" t="s">
        <v>47</v>
      </c>
      <c r="E140" s="15" t="s">
        <v>136</v>
      </c>
      <c r="F140" s="15" t="s">
        <v>23</v>
      </c>
      <c r="G140" s="16">
        <f>G141</f>
        <v>2</v>
      </c>
      <c r="H140" s="16">
        <f>H141</f>
        <v>2</v>
      </c>
      <c r="J140" s="2"/>
      <c r="K140" s="2"/>
    </row>
    <row r="141" spans="1:11" ht="24.75" customHeight="1">
      <c r="A141" s="49">
        <v>130</v>
      </c>
      <c r="B141" s="12" t="s">
        <v>79</v>
      </c>
      <c r="C141" s="22" t="s">
        <v>25</v>
      </c>
      <c r="D141" s="23" t="s">
        <v>47</v>
      </c>
      <c r="E141" s="15" t="s">
        <v>136</v>
      </c>
      <c r="F141" s="23" t="s">
        <v>8</v>
      </c>
      <c r="G141" s="24">
        <v>2</v>
      </c>
      <c r="H141" s="24">
        <v>2</v>
      </c>
      <c r="J141" s="2"/>
      <c r="K141" s="2"/>
    </row>
    <row r="142" spans="1:11" ht="72.75" customHeight="1">
      <c r="A142" s="49">
        <v>131</v>
      </c>
      <c r="B142" s="12" t="s">
        <v>79</v>
      </c>
      <c r="C142" s="14" t="s">
        <v>99</v>
      </c>
      <c r="D142" s="15" t="s">
        <v>47</v>
      </c>
      <c r="E142" s="15" t="s">
        <v>137</v>
      </c>
      <c r="F142" s="23"/>
      <c r="G142" s="24">
        <v>40</v>
      </c>
      <c r="H142" s="24">
        <v>40</v>
      </c>
      <c r="J142" s="2"/>
      <c r="K142" s="2"/>
    </row>
    <row r="143" spans="1:11" ht="21.75" customHeight="1">
      <c r="A143" s="49">
        <v>132</v>
      </c>
      <c r="B143" s="12" t="s">
        <v>79</v>
      </c>
      <c r="C143" s="14" t="s">
        <v>16</v>
      </c>
      <c r="D143" s="15" t="s">
        <v>47</v>
      </c>
      <c r="E143" s="15" t="s">
        <v>137</v>
      </c>
      <c r="F143" s="15" t="s">
        <v>15</v>
      </c>
      <c r="G143" s="24">
        <v>40</v>
      </c>
      <c r="H143" s="24">
        <v>40</v>
      </c>
      <c r="J143" s="2"/>
      <c r="K143" s="2"/>
    </row>
    <row r="144" spans="1:11" ht="36.75" customHeight="1">
      <c r="A144" s="49">
        <v>133</v>
      </c>
      <c r="B144" s="12" t="s">
        <v>79</v>
      </c>
      <c r="C144" s="14" t="s">
        <v>69</v>
      </c>
      <c r="D144" s="15" t="s">
        <v>47</v>
      </c>
      <c r="E144" s="15" t="s">
        <v>137</v>
      </c>
      <c r="F144" s="15" t="s">
        <v>17</v>
      </c>
      <c r="G144" s="24">
        <v>40</v>
      </c>
      <c r="H144" s="24">
        <v>40</v>
      </c>
      <c r="J144" s="2"/>
      <c r="K144" s="2"/>
    </row>
    <row r="145" spans="1:11" ht="75.75" customHeight="1">
      <c r="A145" s="49">
        <v>134</v>
      </c>
      <c r="B145" s="13" t="s">
        <v>79</v>
      </c>
      <c r="C145" s="14" t="s">
        <v>140</v>
      </c>
      <c r="D145" s="15" t="s">
        <v>47</v>
      </c>
      <c r="E145" s="15" t="s">
        <v>138</v>
      </c>
      <c r="F145" s="15"/>
      <c r="G145" s="16">
        <f>G146</f>
        <v>485.8</v>
      </c>
      <c r="H145" s="16">
        <f>H146</f>
        <v>485.8</v>
      </c>
      <c r="J145" s="2"/>
      <c r="K145" s="2"/>
    </row>
    <row r="146" spans="1:11" ht="56.25" customHeight="1">
      <c r="A146" s="49">
        <v>135</v>
      </c>
      <c r="B146" s="12" t="s">
        <v>79</v>
      </c>
      <c r="C146" s="14" t="s">
        <v>66</v>
      </c>
      <c r="D146" s="15" t="s">
        <v>47</v>
      </c>
      <c r="E146" s="15" t="s">
        <v>138</v>
      </c>
      <c r="F146" s="15" t="s">
        <v>12</v>
      </c>
      <c r="G146" s="16">
        <f>G147</f>
        <v>485.8</v>
      </c>
      <c r="H146" s="16">
        <f>H147</f>
        <v>485.8</v>
      </c>
      <c r="J146" s="2"/>
      <c r="K146" s="2"/>
    </row>
    <row r="147" spans="1:11" ht="24" customHeight="1">
      <c r="A147" s="49">
        <f>A146+1</f>
        <v>136</v>
      </c>
      <c r="B147" s="13" t="s">
        <v>79</v>
      </c>
      <c r="C147" s="14" t="s">
        <v>14</v>
      </c>
      <c r="D147" s="15" t="s">
        <v>47</v>
      </c>
      <c r="E147" s="15" t="s">
        <v>138</v>
      </c>
      <c r="F147" s="15" t="s">
        <v>39</v>
      </c>
      <c r="G147" s="16">
        <v>485.8</v>
      </c>
      <c r="H147" s="16">
        <v>485.8</v>
      </c>
      <c r="J147" s="2"/>
      <c r="K147" s="2"/>
    </row>
    <row r="148" spans="1:11" ht="24" customHeight="1">
      <c r="A148" s="66"/>
      <c r="B148" s="13"/>
      <c r="C148" s="14" t="s">
        <v>157</v>
      </c>
      <c r="D148" s="15"/>
      <c r="E148" s="15"/>
      <c r="F148" s="15"/>
      <c r="G148" s="16">
        <v>222.3</v>
      </c>
      <c r="H148" s="16">
        <v>444.7</v>
      </c>
      <c r="J148" s="2"/>
      <c r="K148" s="2"/>
    </row>
    <row r="149" spans="1:11" ht="19.5" thickBot="1">
      <c r="A149" s="65">
        <f>A147+1</f>
        <v>137</v>
      </c>
      <c r="B149" s="25"/>
      <c r="C149" s="39" t="s">
        <v>73</v>
      </c>
      <c r="D149" s="40"/>
      <c r="E149" s="40"/>
      <c r="F149" s="40"/>
      <c r="G149" s="41">
        <f>G10+G148</f>
        <v>9905.9</v>
      </c>
      <c r="H149" s="41">
        <f>H10+H148</f>
        <v>9905.900000000001</v>
      </c>
      <c r="J149" s="2"/>
      <c r="K149" s="2"/>
    </row>
  </sheetData>
  <sheetProtection/>
  <autoFilter ref="A8:H149"/>
  <mergeCells count="5">
    <mergeCell ref="D3:H3"/>
    <mergeCell ref="C5:F5"/>
    <mergeCell ref="A7:B7"/>
    <mergeCell ref="D1:H1"/>
    <mergeCell ref="C2:H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Kuvshinova</dc:creator>
  <cp:keywords/>
  <dc:description>POI HSSF rep:2.30.0.102</dc:description>
  <cp:lastModifiedBy>Валентина Яковленвна</cp:lastModifiedBy>
  <cp:lastPrinted>2016-12-26T02:34:16Z</cp:lastPrinted>
  <dcterms:created xsi:type="dcterms:W3CDTF">2013-10-28T09:00:59Z</dcterms:created>
  <dcterms:modified xsi:type="dcterms:W3CDTF">2016-12-26T02:34:49Z</dcterms:modified>
  <cp:category/>
  <cp:version/>
  <cp:contentType/>
  <cp:contentStatus/>
</cp:coreProperties>
</file>