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1"/>
  <c r="A24"/>
  <c r="A39"/>
  <c r="A45"/>
  <c r="A48"/>
  <c r="A51"/>
  <c r="A54"/>
  <c r="A57"/>
  <c r="A60"/>
  <c r="A63"/>
  <c r="A66"/>
  <c r="A69"/>
  <c r="A72"/>
  <c r="A75"/>
  <c r="A81"/>
  <c r="A84"/>
  <c r="A90"/>
  <c r="A93"/>
  <c r="A96"/>
  <c r="A99"/>
  <c r="A102"/>
  <c r="A105"/>
  <c r="A108"/>
  <c r="A114"/>
  <c r="A117"/>
  <c r="A120"/>
  <c r="A123"/>
  <c r="A126"/>
  <c r="A132"/>
  <c r="A135"/>
  <c r="A141"/>
  <c r="A144"/>
  <c r="A150"/>
  <c r="A153"/>
  <c r="A156"/>
  <c r="A159"/>
  <c r="A162"/>
  <c r="A165"/>
  <c r="G134"/>
  <c r="H134"/>
  <c r="F134"/>
  <c r="G158"/>
  <c r="H158"/>
  <c r="F158"/>
  <c r="H103" l="1"/>
  <c r="H96" s="1"/>
  <c r="H95" s="1"/>
  <c r="G103"/>
  <c r="G96" s="1"/>
  <c r="G95" s="1"/>
  <c r="F103"/>
  <c r="F96" s="1"/>
  <c r="F95" s="1"/>
  <c r="H24"/>
  <c r="G24"/>
  <c r="F24"/>
  <c r="H19"/>
  <c r="G19"/>
  <c r="F19"/>
  <c r="H29"/>
  <c r="G29"/>
  <c r="F29"/>
  <c r="G94" l="1"/>
  <c r="F94"/>
  <c r="H94"/>
  <c r="F15"/>
  <c r="F14" s="1"/>
  <c r="G15"/>
  <c r="G14" s="1"/>
  <c r="G13" s="1"/>
  <c r="H15"/>
  <c r="H14" s="1"/>
  <c r="H13" s="1"/>
  <c r="G167" l="1"/>
  <c r="H167"/>
  <c r="F13"/>
  <c r="F167"/>
  <c r="H83"/>
  <c r="G40"/>
  <c r="H38"/>
  <c r="G18"/>
  <c r="F18"/>
</calcChain>
</file>

<file path=xl/sharedStrings.xml><?xml version="1.0" encoding="utf-8"?>
<sst xmlns="http://schemas.openxmlformats.org/spreadsheetml/2006/main" count="618" uniqueCount="231">
  <si>
    <t>№ п/п</t>
  </si>
  <si>
    <t>0100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</si>
  <si>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</si>
  <si>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</si>
  <si>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</si>
  <si>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</si>
  <si>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</si>
  <si>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</si>
  <si>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</si>
  <si>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</si>
  <si>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</si>
  <si>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</si>
  <si>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</si>
  <si>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</si>
  <si>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</si>
  <si>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</si>
  <si>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</si>
  <si>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</si>
  <si>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</si>
  <si>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</si>
  <si>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</si>
  <si>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</si>
  <si>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</si>
  <si>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</si>
  <si>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</si>
  <si>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</si>
  <si>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</si>
  <si>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</si>
  <si>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</si>
  <si>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</si>
  <si>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</si>
  <si>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</si>
  <si>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</si>
  <si>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</si>
  <si>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</si>
  <si>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</si>
  <si>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</si>
  <si>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</si>
  <si>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</si>
  <si>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</si>
  <si>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</si>
  <si>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</si>
  <si>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</si>
  <si>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</si>
  <si>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</si>
  <si>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</si>
  <si>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</si>
  <si>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</si>
  <si>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</si>
  <si>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</si>
  <si>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</si>
  <si>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</si>
  <si>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</si>
  <si>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</si>
  <si>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</si>
  <si>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</si>
  <si>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</si>
  <si>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</si>
  <si>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</si>
  <si>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0800</t>
  </si>
  <si>
    <t>Культура</t>
  </si>
  <si>
    <t>0801</t>
  </si>
  <si>
    <t>0190008620</t>
  </si>
  <si>
    <t>Целевая статья</t>
  </si>
  <si>
    <t>Вид расходов</t>
  </si>
  <si>
    <t>к Решению Сотниковского  сельского Совета депутатов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</si>
  <si>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</si>
  <si>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</si>
  <si>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</si>
  <si>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</si>
  <si>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</si>
  <si>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</si>
  <si>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</si>
  <si>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</si>
  <si>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</si>
  <si>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</si>
  <si>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</si>
  <si>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</si>
  <si>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</si>
  <si>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</si>
  <si>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</si>
  <si>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</si>
  <si>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</si>
  <si>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</si>
  <si>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34</t>
  </si>
  <si>
    <t>53</t>
  </si>
  <si>
    <t>55</t>
  </si>
  <si>
    <t>56</t>
  </si>
  <si>
    <t>58</t>
  </si>
  <si>
    <t>59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</si>
  <si>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</si>
  <si>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</si>
  <si>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</si>
  <si>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64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</si>
  <si>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</si>
  <si>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</si>
  <si>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</si>
  <si>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72</t>
  </si>
  <si>
    <t>73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</si>
  <si>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</si>
  <si>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</si>
  <si>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</si>
  <si>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81</t>
  </si>
  <si>
    <t>99</t>
  </si>
  <si>
    <t>Отдельные мероприятия</t>
  </si>
  <si>
    <t>101</t>
  </si>
  <si>
    <t>102</t>
  </si>
  <si>
    <t>104</t>
  </si>
  <si>
    <t>105</t>
  </si>
  <si>
    <t>131</t>
  </si>
  <si>
    <t>132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</si>
  <si>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</si>
  <si>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</si>
  <si>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</si>
  <si>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</si>
  <si>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Приложение № 5</t>
  </si>
  <si>
    <t>7000000000</t>
  </si>
  <si>
    <t>7310000610</t>
  </si>
  <si>
    <t>7310000660</t>
  </si>
  <si>
    <t>Отчет об исполнении распределения бюджетных ассигнований по целевым статьям (муниципальным программам и непрограмным направлениям деятельности)</t>
  </si>
  <si>
    <t>группам, подгруппам видов расходов, подразделам, классификации расходов бюджета сельсовета за 2021 год</t>
  </si>
  <si>
    <t>Исполнено за 2021 год, тыс. руб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</si>
  <si>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сельсовете"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</si>
  <si>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</si>
  <si>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0190003010</t>
  </si>
  <si>
    <t>Расходы на профилактику терроризма и экстремизма, а также минимизация и (или) ликвидация последствий проялений терроризма и экстремизма в границах поселения,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</si>
  <si>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Защита населения и территории от чрезвычайных ситуаций природного и техногенного характера, гражданская оборона</t>
  </si>
  <si>
    <t>0190003050</t>
  </si>
  <si>
    <t>Расходы на проведение расчета вероятного вреда, 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</si>
  <si>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01900S4120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</si>
  <si>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</si>
  <si>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Обеспечение пожарной безопасности</t>
  </si>
  <si>
    <t>Содержание  автомобильных дорог общего  пользования  местного значения и искуственных сооружений  на них (за счет средств дорожного фонда)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</si>
  <si>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Содержание  автомобильных дорог общего  пользования  местного значения сельских поселений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</si>
  <si>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содержание  автомобильных дорог общего  пользования  местного значения и искуственных сооружений за счет средств местного бюджета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</si>
  <si>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уличное освещение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</si>
  <si>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0500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</si>
  <si>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</si>
  <si>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реализацию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</si>
  <si>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01900S7410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</si>
  <si>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сельсовете"</t>
  </si>
  <si>
    <t xml:space="preserve">Иные межбюджетные трансферты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</si>
  <si>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</si>
  <si>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 "Основные направления обеспечения жизнедеятельности и развития территории в Сотниковском сельсовете"</t>
  </si>
  <si>
    <t>НЕПРОГРАММНЫЕ РАСХОДЫ</t>
  </si>
  <si>
    <t>7310000220</t>
  </si>
  <si>
    <t>ОБЩЕГОСУДАРСТВЕННЫЕ ВОПРОСЫ</t>
  </si>
  <si>
    <t>Непрограммные расходы  органов представительной власти</t>
  </si>
  <si>
    <t>Функцонирование  органов  представительной власти</t>
  </si>
  <si>
    <t>Функционирование высшего должностного звена субъекта Российской Федерации и муниципального образования</t>
  </si>
  <si>
    <t>830</t>
  </si>
  <si>
    <t>Исполнение судебных актов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</si>
  <si>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</si>
  <si>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>7310000230</t>
  </si>
  <si>
    <t>Обеспечение деятельности хозяйственных групп (за счет средств поселения), в рамках непрограмных расходов органов исполнительной власти</t>
  </si>
  <si>
    <t>7310000860</t>
  </si>
  <si>
    <t>Выполнение других обязательств органов местного самоуправления в рамках непрограмных расходов органов исполнительной власти</t>
  </si>
  <si>
    <t>853</t>
  </si>
  <si>
    <t>7310000870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</si>
  <si>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</si>
  <si>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7310075140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</si>
  <si>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</si>
  <si>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2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</si>
  <si>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</si>
  <si>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</si>
  <si>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</si>
  <si>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</si>
  <si>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</si>
  <si>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</si>
  <si>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</si>
  <si>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</si>
  <si>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</si>
  <si>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23</t>
  </si>
  <si>
    <t>25</t>
  </si>
  <si>
    <t>26</t>
  </si>
  <si>
    <t>28</t>
  </si>
  <si>
    <t>29</t>
  </si>
  <si>
    <t>31</t>
  </si>
  <si>
    <t>32</t>
  </si>
  <si>
    <t>35</t>
  </si>
  <si>
    <t>37</t>
  </si>
  <si>
    <t>38</t>
  </si>
  <si>
    <t>40</t>
  </si>
  <si>
    <t>41</t>
  </si>
  <si>
    <t>43</t>
  </si>
  <si>
    <t>44</t>
  </si>
  <si>
    <t>46</t>
  </si>
  <si>
    <t>47</t>
  </si>
  <si>
    <t>48</t>
  </si>
  <si>
    <t>49</t>
  </si>
  <si>
    <t>50</t>
  </si>
  <si>
    <t>52</t>
  </si>
  <si>
    <t>66</t>
  </si>
  <si>
    <t>69</t>
  </si>
  <si>
    <t>70</t>
  </si>
  <si>
    <t>76</t>
  </si>
  <si>
    <t>77</t>
  </si>
  <si>
    <t>78</t>
  </si>
  <si>
    <t>80</t>
  </si>
  <si>
    <t>83</t>
  </si>
  <si>
    <t>84</t>
  </si>
  <si>
    <t>86</t>
  </si>
  <si>
    <t>87</t>
  </si>
  <si>
    <t>89</t>
  </si>
  <si>
    <t>90</t>
  </si>
  <si>
    <t>92</t>
  </si>
  <si>
    <t>93</t>
  </si>
  <si>
    <t>95</t>
  </si>
  <si>
    <t>96</t>
  </si>
  <si>
    <t>98</t>
  </si>
  <si>
    <t>107</t>
  </si>
  <si>
    <t>108</t>
  </si>
  <si>
    <t>110</t>
  </si>
  <si>
    <t>111</t>
  </si>
  <si>
    <t>113</t>
  </si>
  <si>
    <t>114</t>
  </si>
  <si>
    <t>116</t>
  </si>
  <si>
    <t>117</t>
  </si>
  <si>
    <t>119</t>
  </si>
  <si>
    <t>122</t>
  </si>
  <si>
    <t>123</t>
  </si>
  <si>
    <t>125</t>
  </si>
  <si>
    <t>126</t>
  </si>
  <si>
    <t>128</t>
  </si>
  <si>
    <t>129</t>
  </si>
  <si>
    <t>134</t>
  </si>
  <si>
    <t>135</t>
  </si>
  <si>
    <t>137</t>
  </si>
  <si>
    <t>138</t>
  </si>
  <si>
    <t>140</t>
  </si>
  <si>
    <t xml:space="preserve">                                                                                                                                                                                                           от  30.05.2022 № 15-56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</si>
</sst>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top" wrapText="1" shrinkToFit="1"/>
    </xf>
    <xf numFmtId="49" fontId="2" fillId="2" borderId="1" xfId="0" applyNumberFormat="1" applyFont="1" applyFill="1" applyBorder="1" applyAlignment="1" applyProtection="1">
      <alignment horizontal="left" vertical="top" wrapText="1" shrinkToFi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left" wrapText="1"/>
    </xf>
    <xf numFmtId="49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69"/>
  <sheetViews>
    <sheetView showGridLines="0" tabSelected="1" zoomScale="65" zoomScaleNormal="65" workbookViewId="0">
      <selection activeCell="A3" sqref="A3:H3"/>
    </sheetView>
  </sheetViews>
  <sheetFormatPr defaultRowHeight="12.75" customHeight="1" outlineLevelRow="1"/>
  <cols>
    <col min="1" max="1" width="5.7109375" customWidth="1"/>
    <col min="2" max="2" width="86" customWidth="1"/>
    <col min="3" max="3" width="16.7109375" customWidth="1"/>
    <col min="4" max="4" width="11.28515625" customWidth="1"/>
    <col min="5" max="5" width="13.7109375" customWidth="1"/>
    <col min="6" max="8" width="22.85546875" customWidth="1"/>
    <col min="9" max="10" width="9.140625" customWidth="1"/>
  </cols>
  <sheetData>
    <row r="1" spans="1:9" ht="18.75">
      <c r="A1" s="63" t="s">
        <v>115</v>
      </c>
      <c r="B1" s="63"/>
      <c r="C1" s="63"/>
      <c r="D1" s="63"/>
      <c r="E1" s="63"/>
      <c r="F1" s="63"/>
      <c r="G1" s="63"/>
      <c r="H1" s="63"/>
    </row>
    <row r="2" spans="1:9" ht="18.75">
      <c r="A2" s="1"/>
      <c r="B2" s="64" t="s">
        <v>65</v>
      </c>
      <c r="C2" s="64"/>
      <c r="D2" s="64"/>
      <c r="E2" s="64"/>
      <c r="F2" s="64"/>
      <c r="G2" s="64"/>
      <c r="H2" s="65"/>
    </row>
    <row r="3" spans="1:9" ht="18.75">
      <c r="A3" s="64"/>
      <c r="B3" s="65"/>
      <c r="C3" s="65"/>
      <c r="D3" s="65"/>
      <c r="E3" s="65"/>
      <c r="F3" s="65"/>
      <c r="G3" s="65"/>
      <c r="H3" s="65"/>
    </row>
    <row r="4" spans="1:9" ht="18.75">
      <c r="A4" s="64" t="s">
        <v>230</v>
      </c>
      <c r="B4" s="65"/>
      <c r="C4" s="65"/>
      <c r="D4" s="65"/>
      <c r="E4" s="65"/>
      <c r="F4" s="65"/>
      <c r="G4" s="65"/>
      <c r="H4" s="65"/>
    </row>
    <row r="5" spans="1:9" ht="18.75">
      <c r="A5" s="15"/>
      <c r="B5" s="16"/>
      <c r="C5" s="16"/>
      <c r="D5" s="16"/>
      <c r="E5" s="16"/>
      <c r="F5" s="16"/>
      <c r="G5" s="16"/>
      <c r="H5" s="16"/>
    </row>
    <row r="6" spans="1:9" ht="18.75">
      <c r="A6" s="2"/>
      <c r="B6" s="3"/>
      <c r="C6" s="3"/>
      <c r="D6" s="3"/>
      <c r="E6" s="3"/>
      <c r="F6" s="3"/>
      <c r="G6" s="3"/>
      <c r="H6" s="3"/>
    </row>
    <row r="7" spans="1:9" ht="20.25" customHeight="1">
      <c r="A7" s="2"/>
      <c r="B7" s="3"/>
      <c r="C7" s="3"/>
      <c r="D7" s="3"/>
      <c r="E7" s="3"/>
      <c r="F7" s="3"/>
      <c r="G7" s="3"/>
      <c r="H7" s="3"/>
    </row>
    <row r="8" spans="1:9" ht="18.75">
      <c r="A8" s="62" t="s">
        <v>119</v>
      </c>
      <c r="B8" s="62"/>
      <c r="C8" s="62"/>
      <c r="D8" s="62"/>
      <c r="E8" s="62"/>
      <c r="F8" s="62"/>
      <c r="G8" s="62"/>
      <c r="H8" s="62"/>
    </row>
    <row r="9" spans="1:9" ht="22.5" customHeight="1">
      <c r="A9" s="62" t="s">
        <v>120</v>
      </c>
      <c r="B9" s="62"/>
      <c r="C9" s="62"/>
      <c r="D9" s="62"/>
      <c r="E9" s="62"/>
      <c r="F9" s="62"/>
      <c r="G9" s="62"/>
      <c r="H9" s="62"/>
    </row>
    <row r="10" spans="1:9" ht="19.5" thickBot="1">
      <c r="A10" s="4"/>
      <c r="B10" s="4"/>
      <c r="C10" s="4"/>
      <c r="D10" s="4"/>
      <c r="E10" s="4"/>
      <c r="F10" s="4"/>
      <c r="G10" s="4"/>
      <c r="H10" s="4"/>
    </row>
    <row r="11" spans="1:9" ht="32.25" thickBot="1">
      <c r="A11" s="5" t="s">
        <v>0</v>
      </c>
      <c r="B11" s="6" t="s">
        <v>66</v>
      </c>
      <c r="C11" s="6" t="s">
        <v>63</v>
      </c>
      <c r="D11" s="6" t="s">
        <v>64</v>
      </c>
      <c r="E11" s="6" t="s">
        <v>67</v>
      </c>
      <c r="F11" s="7" t="s">
        <v>113</v>
      </c>
      <c r="G11" s="24" t="s">
        <v>114</v>
      </c>
      <c r="H11" s="7" t="s">
        <v>121</v>
      </c>
    </row>
    <row r="12" spans="1:9" ht="19.5" thickBot="1">
      <c r="A12" s="59" t="s">
        <v>68</v>
      </c>
      <c r="B12" s="8" t="s">
        <v>162</v>
      </c>
      <c r="C12" s="8" t="s">
        <v>69</v>
      </c>
      <c r="D12" s="8" t="s">
        <v>70</v>
      </c>
      <c r="E12" s="8" t="s">
        <v>71</v>
      </c>
      <c r="F12" s="9" t="s">
        <v>72</v>
      </c>
      <c r="G12" s="9" t="s">
        <v>73</v>
      </c>
      <c r="H12" s="9" t="s">
        <v>78</v>
      </c>
      <c r="I12" s="11"/>
    </row>
    <row r="13" spans="1:9" ht="37.5">
      <c r="A13" s="53" t="s">
        <v>162</v>
      </c>
      <c r="B13" s="26" t="s">
        <v>74</v>
      </c>
      <c r="C13" s="38" t="s">
        <v>75</v>
      </c>
      <c r="D13" s="38" t="s">
        <v>75</v>
      </c>
      <c r="E13" s="38" t="s">
        <v>75</v>
      </c>
      <c r="F13" s="61">
        <f>F14+F94</f>
        <v>6034.8</v>
      </c>
      <c r="G13" s="61">
        <f>G14+G94</f>
        <v>9704.1</v>
      </c>
      <c r="H13" s="61">
        <f>H14+H94</f>
        <v>8913.1999999999989</v>
      </c>
      <c r="I13" s="11"/>
    </row>
    <row r="14" spans="1:9" s="19" customFormat="1" ht="56.25">
      <c r="A14" s="17" t="s">
        <v>69</v>
      </c>
      <c r="B14" s="26" t="s">
        <v>123</v>
      </c>
      <c r="C14" s="18" t="s">
        <v>40</v>
      </c>
      <c r="D14" s="18"/>
      <c r="E14" s="18"/>
      <c r="F14" s="25">
        <f>F15</f>
        <v>1245.5</v>
      </c>
      <c r="G14" s="39">
        <f>G15</f>
        <v>2376.6</v>
      </c>
      <c r="H14" s="39">
        <f>H15</f>
        <v>2016.8999999999999</v>
      </c>
    </row>
    <row r="15" spans="1:9" ht="58.15" customHeight="1" outlineLevel="1">
      <c r="A15" s="20">
        <v>4</v>
      </c>
      <c r="B15" s="27" t="s">
        <v>122</v>
      </c>
      <c r="C15" s="22" t="s">
        <v>41</v>
      </c>
      <c r="D15" s="22"/>
      <c r="E15" s="22"/>
      <c r="F15" s="25">
        <f>F24+F29+F42+F47+F52+F57+F62+F67+F72+F77+F82+F19</f>
        <v>1245.5</v>
      </c>
      <c r="G15" s="51">
        <f>G19+G24+G29+G42+G47+G52+G57+G62+G67+G72+G77+G82</f>
        <v>2376.6</v>
      </c>
      <c r="H15" s="52">
        <f>H19+H24+H29+H42+H47+H52+H57+H62+H67+H72+H77+H82</f>
        <v>2016.8999999999999</v>
      </c>
    </row>
    <row r="16" spans="1:9" ht="61.5" hidden="1" customHeight="1">
      <c r="A16" s="60" t="s">
        <v>69</v>
      </c>
      <c r="B16" s="28" t="s">
        <v>37</v>
      </c>
      <c r="C16" s="18"/>
      <c r="D16" s="18"/>
      <c r="E16" s="18" t="s">
        <v>38</v>
      </c>
      <c r="F16" s="34">
        <v>126.6</v>
      </c>
      <c r="G16" s="34">
        <v>126.6</v>
      </c>
      <c r="H16" s="34">
        <v>119.5</v>
      </c>
      <c r="I16" s="10"/>
    </row>
    <row r="17" spans="1:9" ht="79.5" hidden="1" customHeight="1">
      <c r="A17" s="58" t="s">
        <v>70</v>
      </c>
      <c r="B17" s="29" t="s">
        <v>95</v>
      </c>
      <c r="C17" s="22" t="s">
        <v>40</v>
      </c>
      <c r="D17" s="22"/>
      <c r="E17" s="22" t="s">
        <v>39</v>
      </c>
      <c r="F17" s="35">
        <v>3</v>
      </c>
      <c r="G17" s="35">
        <v>1</v>
      </c>
      <c r="H17" s="35">
        <v>0</v>
      </c>
      <c r="I17" s="10"/>
    </row>
    <row r="18" spans="1:9" ht="129.75" hidden="1" customHeight="1" thickBot="1">
      <c r="A18" s="20">
        <f t="shared" ref="A18" si="0">A17+1</f>
        <v>5</v>
      </c>
      <c r="B18" s="29" t="s">
        <v>96</v>
      </c>
      <c r="C18" s="22" t="s">
        <v>41</v>
      </c>
      <c r="D18" s="22"/>
      <c r="E18" s="22" t="s">
        <v>39</v>
      </c>
      <c r="F18" s="35" t="e">
        <f>#REF!</f>
        <v>#REF!</v>
      </c>
      <c r="G18" s="35" t="e">
        <f>#REF!</f>
        <v>#REF!</v>
      </c>
      <c r="H18" s="35">
        <v>119.5</v>
      </c>
      <c r="I18" s="10"/>
    </row>
    <row r="19" spans="1:9" ht="120.75" customHeight="1">
      <c r="A19" s="53" t="s">
        <v>71</v>
      </c>
      <c r="B19" s="43" t="s">
        <v>125</v>
      </c>
      <c r="C19" s="18" t="s">
        <v>124</v>
      </c>
      <c r="D19" s="18"/>
      <c r="E19" s="18"/>
      <c r="F19" s="34">
        <f>F20</f>
        <v>1</v>
      </c>
      <c r="G19" s="34">
        <f>G20</f>
        <v>1</v>
      </c>
      <c r="H19" s="34">
        <f>H20</f>
        <v>0</v>
      </c>
      <c r="I19" s="10"/>
    </row>
    <row r="20" spans="1:9" ht="50.25" customHeight="1">
      <c r="A20" s="58" t="s">
        <v>72</v>
      </c>
      <c r="B20" s="29" t="s">
        <v>11</v>
      </c>
      <c r="C20" s="22" t="s">
        <v>124</v>
      </c>
      <c r="D20" s="22" t="s">
        <v>12</v>
      </c>
      <c r="E20" s="22"/>
      <c r="F20" s="35">
        <v>1</v>
      </c>
      <c r="G20" s="35">
        <v>1</v>
      </c>
      <c r="H20" s="35">
        <v>0</v>
      </c>
      <c r="I20" s="10"/>
    </row>
    <row r="21" spans="1:9" ht="50.25" customHeight="1">
      <c r="A21" s="20">
        <v>7</v>
      </c>
      <c r="B21" s="21" t="s">
        <v>13</v>
      </c>
      <c r="C21" s="22" t="s">
        <v>124</v>
      </c>
      <c r="D21" s="22" t="s">
        <v>14</v>
      </c>
      <c r="E21" s="22"/>
      <c r="F21" s="35">
        <v>1</v>
      </c>
      <c r="G21" s="35">
        <v>1</v>
      </c>
      <c r="H21" s="35">
        <v>0</v>
      </c>
      <c r="I21" s="10"/>
    </row>
    <row r="22" spans="1:9" ht="46.5" customHeight="1">
      <c r="A22" s="60" t="s">
        <v>78</v>
      </c>
      <c r="B22" s="29" t="s">
        <v>37</v>
      </c>
      <c r="C22" s="22" t="s">
        <v>124</v>
      </c>
      <c r="D22" s="22" t="s">
        <v>14</v>
      </c>
      <c r="E22" s="22" t="s">
        <v>38</v>
      </c>
      <c r="F22" s="35">
        <v>1</v>
      </c>
      <c r="G22" s="35">
        <v>1</v>
      </c>
      <c r="H22" s="35">
        <v>0</v>
      </c>
      <c r="I22" s="10"/>
    </row>
    <row r="23" spans="1:9" ht="44.25" customHeight="1">
      <c r="A23" s="58" t="s">
        <v>79</v>
      </c>
      <c r="B23" s="29" t="s">
        <v>126</v>
      </c>
      <c r="C23" s="22" t="s">
        <v>124</v>
      </c>
      <c r="D23" s="22" t="s">
        <v>14</v>
      </c>
      <c r="E23" s="22" t="s">
        <v>39</v>
      </c>
      <c r="F23" s="35">
        <v>1</v>
      </c>
      <c r="G23" s="35">
        <v>1</v>
      </c>
      <c r="H23" s="35">
        <v>0</v>
      </c>
      <c r="I23" s="10"/>
    </row>
    <row r="24" spans="1:9" ht="74.25" customHeight="1">
      <c r="A24" s="57">
        <f t="shared" ref="A24" si="1">A23+1</f>
        <v>10</v>
      </c>
      <c r="B24" s="41" t="s">
        <v>128</v>
      </c>
      <c r="C24" s="42" t="s">
        <v>127</v>
      </c>
      <c r="D24" s="18"/>
      <c r="E24" s="18"/>
      <c r="F24" s="34">
        <f>F25</f>
        <v>0</v>
      </c>
      <c r="G24" s="34">
        <f>G25</f>
        <v>258.60000000000002</v>
      </c>
      <c r="H24" s="34">
        <f>H25</f>
        <v>258.60000000000002</v>
      </c>
      <c r="I24" s="10"/>
    </row>
    <row r="25" spans="1:9" ht="44.25" customHeight="1">
      <c r="A25" s="60" t="s">
        <v>163</v>
      </c>
      <c r="B25" s="29" t="s">
        <v>11</v>
      </c>
      <c r="C25" s="40" t="s">
        <v>127</v>
      </c>
      <c r="D25" s="22" t="s">
        <v>12</v>
      </c>
      <c r="E25" s="22"/>
      <c r="F25" s="35">
        <v>0</v>
      </c>
      <c r="G25" s="35">
        <v>258.60000000000002</v>
      </c>
      <c r="H25" s="35">
        <v>258.60000000000002</v>
      </c>
      <c r="I25" s="10"/>
    </row>
    <row r="26" spans="1:9" ht="44.25" customHeight="1">
      <c r="A26" s="58" t="s">
        <v>164</v>
      </c>
      <c r="B26" s="21" t="s">
        <v>13</v>
      </c>
      <c r="C26" s="40" t="s">
        <v>127</v>
      </c>
      <c r="D26" s="22" t="s">
        <v>14</v>
      </c>
      <c r="E26" s="22"/>
      <c r="F26" s="35">
        <v>0</v>
      </c>
      <c r="G26" s="35">
        <v>258.60000000000002</v>
      </c>
      <c r="H26" s="35">
        <v>258.60000000000002</v>
      </c>
      <c r="I26" s="10"/>
    </row>
    <row r="27" spans="1:9" ht="44.25" customHeight="1">
      <c r="A27" s="20">
        <v>13</v>
      </c>
      <c r="B27" s="29" t="s">
        <v>37</v>
      </c>
      <c r="C27" s="40" t="s">
        <v>127</v>
      </c>
      <c r="D27" s="22" t="s">
        <v>14</v>
      </c>
      <c r="E27" s="22" t="s">
        <v>38</v>
      </c>
      <c r="F27" s="35">
        <v>0</v>
      </c>
      <c r="G27" s="35">
        <v>258.60000000000002</v>
      </c>
      <c r="H27" s="35">
        <v>258.60000000000002</v>
      </c>
      <c r="I27" s="10"/>
    </row>
    <row r="28" spans="1:9" ht="44.25" customHeight="1">
      <c r="A28" s="60" t="s">
        <v>165</v>
      </c>
      <c r="B28" s="29" t="s">
        <v>126</v>
      </c>
      <c r="C28" s="40" t="s">
        <v>127</v>
      </c>
      <c r="D28" s="22" t="s">
        <v>14</v>
      </c>
      <c r="E28" s="22" t="s">
        <v>39</v>
      </c>
      <c r="F28" s="35">
        <v>0</v>
      </c>
      <c r="G28" s="35">
        <v>258.60000000000002</v>
      </c>
      <c r="H28" s="35">
        <v>258.60000000000002</v>
      </c>
      <c r="I28" s="10"/>
    </row>
    <row r="29" spans="1:9" ht="76.5" customHeight="1">
      <c r="A29" s="17" t="s">
        <v>166</v>
      </c>
      <c r="B29" s="45" t="s">
        <v>130</v>
      </c>
      <c r="C29" s="42" t="s">
        <v>129</v>
      </c>
      <c r="D29" s="18"/>
      <c r="E29" s="18"/>
      <c r="F29" s="34">
        <f>F30+F34</f>
        <v>166.7</v>
      </c>
      <c r="G29" s="34">
        <f>G30+G34</f>
        <v>167.2</v>
      </c>
      <c r="H29" s="34">
        <f>H30+H34</f>
        <v>167.2</v>
      </c>
      <c r="I29" s="10"/>
    </row>
    <row r="30" spans="1:9" ht="66" customHeight="1">
      <c r="A30" s="20">
        <v>16</v>
      </c>
      <c r="B30" s="44" t="s">
        <v>77</v>
      </c>
      <c r="C30" s="40" t="s">
        <v>129</v>
      </c>
      <c r="D30" s="22" t="s">
        <v>5</v>
      </c>
      <c r="E30" s="22"/>
      <c r="F30" s="35">
        <v>0</v>
      </c>
      <c r="G30" s="35">
        <v>28.6</v>
      </c>
      <c r="H30" s="35">
        <v>28.6</v>
      </c>
      <c r="I30" s="10"/>
    </row>
    <row r="31" spans="1:9" ht="30.75" customHeight="1">
      <c r="A31" s="60" t="s">
        <v>167</v>
      </c>
      <c r="B31" s="44" t="s">
        <v>6</v>
      </c>
      <c r="C31" s="40" t="s">
        <v>129</v>
      </c>
      <c r="D31" s="22" t="s">
        <v>7</v>
      </c>
      <c r="E31" s="22"/>
      <c r="F31" s="35">
        <v>0</v>
      </c>
      <c r="G31" s="35">
        <v>28.6</v>
      </c>
      <c r="H31" s="35">
        <v>28.6</v>
      </c>
      <c r="I31" s="10"/>
    </row>
    <row r="32" spans="1:9" ht="44.25" customHeight="1">
      <c r="A32" s="58" t="s">
        <v>168</v>
      </c>
      <c r="B32" s="29" t="s">
        <v>37</v>
      </c>
      <c r="C32" s="40" t="s">
        <v>129</v>
      </c>
      <c r="D32" s="22" t="s">
        <v>7</v>
      </c>
      <c r="E32" s="22" t="s">
        <v>38</v>
      </c>
      <c r="F32" s="35">
        <v>0</v>
      </c>
      <c r="G32" s="35">
        <v>28.6</v>
      </c>
      <c r="H32" s="35">
        <v>28.6</v>
      </c>
      <c r="I32" s="10"/>
    </row>
    <row r="33" spans="1:9" ht="44.25" customHeight="1">
      <c r="A33" s="20">
        <v>19</v>
      </c>
      <c r="B33" s="29" t="s">
        <v>131</v>
      </c>
      <c r="C33" s="40" t="s">
        <v>129</v>
      </c>
      <c r="D33" s="22" t="s">
        <v>7</v>
      </c>
      <c r="E33" s="22" t="s">
        <v>42</v>
      </c>
      <c r="F33" s="35">
        <v>0</v>
      </c>
      <c r="G33" s="35">
        <v>28.6</v>
      </c>
      <c r="H33" s="35">
        <v>28.6</v>
      </c>
      <c r="I33" s="10"/>
    </row>
    <row r="34" spans="1:9" ht="44.25" customHeight="1">
      <c r="A34" s="60" t="s">
        <v>170</v>
      </c>
      <c r="B34" s="29" t="s">
        <v>11</v>
      </c>
      <c r="C34" s="40" t="s">
        <v>129</v>
      </c>
      <c r="D34" s="22" t="s">
        <v>12</v>
      </c>
      <c r="E34" s="22"/>
      <c r="F34" s="35">
        <v>166.7</v>
      </c>
      <c r="G34" s="35">
        <v>138.6</v>
      </c>
      <c r="H34" s="35">
        <v>138.6</v>
      </c>
      <c r="I34" s="10"/>
    </row>
    <row r="35" spans="1:9" ht="44.25" customHeight="1">
      <c r="A35" s="58" t="s">
        <v>171</v>
      </c>
      <c r="B35" s="21" t="s">
        <v>13</v>
      </c>
      <c r="C35" s="40" t="s">
        <v>129</v>
      </c>
      <c r="D35" s="22" t="s">
        <v>14</v>
      </c>
      <c r="E35" s="22"/>
      <c r="F35" s="35">
        <v>166.7</v>
      </c>
      <c r="G35" s="35">
        <v>138.6</v>
      </c>
      <c r="H35" s="35">
        <v>138.6</v>
      </c>
      <c r="I35" s="10"/>
    </row>
    <row r="36" spans="1:9" ht="44.25" customHeight="1">
      <c r="A36" s="20">
        <v>22</v>
      </c>
      <c r="B36" s="29" t="s">
        <v>37</v>
      </c>
      <c r="C36" s="40" t="s">
        <v>129</v>
      </c>
      <c r="D36" s="22" t="s">
        <v>14</v>
      </c>
      <c r="E36" s="22" t="s">
        <v>38</v>
      </c>
      <c r="F36" s="35">
        <v>166.7</v>
      </c>
      <c r="G36" s="35">
        <v>138.6</v>
      </c>
      <c r="H36" s="35">
        <v>138.6</v>
      </c>
      <c r="I36" s="10"/>
    </row>
    <row r="37" spans="1:9" ht="44.25" customHeight="1">
      <c r="A37" s="60" t="s">
        <v>172</v>
      </c>
      <c r="B37" s="29" t="s">
        <v>131</v>
      </c>
      <c r="C37" s="40" t="s">
        <v>129</v>
      </c>
      <c r="D37" s="22" t="s">
        <v>14</v>
      </c>
      <c r="E37" s="22" t="s">
        <v>42</v>
      </c>
      <c r="F37" s="35">
        <v>166.7</v>
      </c>
      <c r="G37" s="35">
        <v>138.6</v>
      </c>
      <c r="H37" s="35">
        <v>138.6</v>
      </c>
      <c r="I37" s="10"/>
    </row>
    <row r="38" spans="1:9" ht="21" hidden="1" customHeight="1">
      <c r="A38" s="58" t="s">
        <v>168</v>
      </c>
      <c r="B38" s="30" t="s">
        <v>43</v>
      </c>
      <c r="C38" s="18"/>
      <c r="D38" s="18"/>
      <c r="E38" s="18" t="s">
        <v>44</v>
      </c>
      <c r="F38" s="34">
        <v>200</v>
      </c>
      <c r="G38" s="34">
        <v>1462.6</v>
      </c>
      <c r="H38" s="34">
        <f>H42+H46+H58+H61+H66+H82</f>
        <v>1220.8</v>
      </c>
      <c r="I38" s="10"/>
    </row>
    <row r="39" spans="1:9" ht="24.6" hidden="1" customHeight="1">
      <c r="A39" s="20">
        <f t="shared" ref="A39" si="2">A38+1</f>
        <v>19</v>
      </c>
      <c r="B39" s="31" t="s">
        <v>45</v>
      </c>
      <c r="C39" s="36"/>
      <c r="D39" s="36"/>
      <c r="E39" s="36" t="s">
        <v>46</v>
      </c>
      <c r="F39" s="37">
        <v>200</v>
      </c>
      <c r="G39" s="37">
        <v>1462.6</v>
      </c>
      <c r="H39" s="37">
        <v>1370.8</v>
      </c>
      <c r="I39" s="10"/>
    </row>
    <row r="40" spans="1:9" ht="55.15" hidden="1" customHeight="1">
      <c r="A40" s="60" t="s">
        <v>169</v>
      </c>
      <c r="B40" s="29" t="s">
        <v>99</v>
      </c>
      <c r="C40" s="22" t="s">
        <v>40</v>
      </c>
      <c r="D40" s="22"/>
      <c r="E40" s="22" t="s">
        <v>46</v>
      </c>
      <c r="F40" s="35">
        <v>200</v>
      </c>
      <c r="G40" s="35">
        <f t="shared" ref="G40" si="3">G41</f>
        <v>1462.6</v>
      </c>
      <c r="H40" s="35">
        <v>1370.8</v>
      </c>
      <c r="I40" s="10"/>
    </row>
    <row r="41" spans="1:9" ht="53.45" hidden="1" customHeight="1">
      <c r="A41" s="58" t="s">
        <v>170</v>
      </c>
      <c r="B41" s="29" t="s">
        <v>101</v>
      </c>
      <c r="C41" s="22" t="s">
        <v>41</v>
      </c>
      <c r="D41" s="22" t="s">
        <v>75</v>
      </c>
      <c r="E41" s="22" t="s">
        <v>46</v>
      </c>
      <c r="F41" s="35">
        <v>200</v>
      </c>
      <c r="G41" s="35">
        <v>1462.6</v>
      </c>
      <c r="H41" s="35">
        <v>1370.8</v>
      </c>
      <c r="I41" s="10"/>
    </row>
    <row r="42" spans="1:9" ht="99.75" customHeight="1">
      <c r="A42" s="57">
        <v>24</v>
      </c>
      <c r="B42" s="46" t="s">
        <v>132</v>
      </c>
      <c r="C42" s="18" t="s">
        <v>47</v>
      </c>
      <c r="D42" s="18"/>
      <c r="E42" s="18"/>
      <c r="F42" s="34">
        <v>179</v>
      </c>
      <c r="G42" s="34">
        <v>360.2</v>
      </c>
      <c r="H42" s="34">
        <v>123.5</v>
      </c>
      <c r="I42" s="10"/>
    </row>
    <row r="43" spans="1:9" ht="44.25" customHeight="1">
      <c r="A43" s="60" t="s">
        <v>173</v>
      </c>
      <c r="B43" s="29" t="s">
        <v>11</v>
      </c>
      <c r="C43" s="22" t="s">
        <v>47</v>
      </c>
      <c r="D43" s="22" t="s">
        <v>12</v>
      </c>
      <c r="E43" s="18"/>
      <c r="F43" s="35">
        <v>179</v>
      </c>
      <c r="G43" s="35">
        <v>360.2</v>
      </c>
      <c r="H43" s="35">
        <v>123.5</v>
      </c>
      <c r="I43" s="10"/>
    </row>
    <row r="44" spans="1:9" ht="48.75" customHeight="1">
      <c r="A44" s="58" t="s">
        <v>174</v>
      </c>
      <c r="B44" s="21" t="s">
        <v>13</v>
      </c>
      <c r="C44" s="22" t="s">
        <v>47</v>
      </c>
      <c r="D44" s="22" t="s">
        <v>14</v>
      </c>
      <c r="E44" s="22"/>
      <c r="F44" s="35">
        <v>179</v>
      </c>
      <c r="G44" s="35">
        <v>360.2</v>
      </c>
      <c r="H44" s="35">
        <v>123.5</v>
      </c>
      <c r="I44" s="10"/>
    </row>
    <row r="45" spans="1:9" ht="48.75" customHeight="1">
      <c r="A45" s="20">
        <f t="shared" ref="A45" si="4">A44+1</f>
        <v>27</v>
      </c>
      <c r="B45" s="21" t="s">
        <v>43</v>
      </c>
      <c r="C45" s="22" t="s">
        <v>47</v>
      </c>
      <c r="D45" s="22" t="s">
        <v>14</v>
      </c>
      <c r="E45" s="22" t="s">
        <v>44</v>
      </c>
      <c r="F45" s="35">
        <v>179</v>
      </c>
      <c r="G45" s="35">
        <v>360.2</v>
      </c>
      <c r="H45" s="35">
        <v>123.5</v>
      </c>
      <c r="I45" s="10"/>
    </row>
    <row r="46" spans="1:9" ht="48.75" customHeight="1">
      <c r="A46" s="60" t="s">
        <v>175</v>
      </c>
      <c r="B46" s="29" t="s">
        <v>45</v>
      </c>
      <c r="C46" s="22" t="s">
        <v>47</v>
      </c>
      <c r="D46" s="22" t="s">
        <v>14</v>
      </c>
      <c r="E46" s="22" t="s">
        <v>46</v>
      </c>
      <c r="F46" s="35">
        <v>179</v>
      </c>
      <c r="G46" s="35">
        <v>360.2</v>
      </c>
      <c r="H46" s="35">
        <v>123.5</v>
      </c>
      <c r="I46" s="10"/>
    </row>
    <row r="47" spans="1:9" ht="96" customHeight="1">
      <c r="A47" s="17" t="s">
        <v>176</v>
      </c>
      <c r="B47" s="46" t="s">
        <v>133</v>
      </c>
      <c r="C47" s="18" t="s">
        <v>48</v>
      </c>
      <c r="D47" s="18"/>
      <c r="E47" s="18"/>
      <c r="F47" s="34">
        <v>263.8</v>
      </c>
      <c r="G47" s="34">
        <v>0</v>
      </c>
      <c r="H47" s="34">
        <v>0</v>
      </c>
      <c r="I47" s="10"/>
    </row>
    <row r="48" spans="1:9" ht="48.75" customHeight="1">
      <c r="A48" s="20">
        <f t="shared" ref="A48" si="5">A47+1</f>
        <v>30</v>
      </c>
      <c r="B48" s="29" t="s">
        <v>11</v>
      </c>
      <c r="C48" s="22" t="s">
        <v>48</v>
      </c>
      <c r="D48" s="22" t="s">
        <v>12</v>
      </c>
      <c r="E48" s="22"/>
      <c r="F48" s="35">
        <v>263.8</v>
      </c>
      <c r="G48" s="35">
        <v>0</v>
      </c>
      <c r="H48" s="35">
        <v>0</v>
      </c>
      <c r="I48" s="10"/>
    </row>
    <row r="49" spans="1:9" ht="48.75" customHeight="1">
      <c r="A49" s="60" t="s">
        <v>177</v>
      </c>
      <c r="B49" s="21" t="s">
        <v>13</v>
      </c>
      <c r="C49" s="22" t="s">
        <v>48</v>
      </c>
      <c r="D49" s="22" t="s">
        <v>14</v>
      </c>
      <c r="E49" s="22"/>
      <c r="F49" s="35">
        <v>263.8</v>
      </c>
      <c r="G49" s="35">
        <v>0</v>
      </c>
      <c r="H49" s="35">
        <v>0</v>
      </c>
      <c r="I49" s="10"/>
    </row>
    <row r="50" spans="1:9" ht="48.75" customHeight="1">
      <c r="A50" s="58" t="s">
        <v>178</v>
      </c>
      <c r="B50" s="21" t="s">
        <v>43</v>
      </c>
      <c r="C50" s="22" t="s">
        <v>48</v>
      </c>
      <c r="D50" s="22" t="s">
        <v>14</v>
      </c>
      <c r="E50" s="22" t="s">
        <v>44</v>
      </c>
      <c r="F50" s="35">
        <v>263.8</v>
      </c>
      <c r="G50" s="35">
        <v>0</v>
      </c>
      <c r="H50" s="35">
        <v>0</v>
      </c>
      <c r="I50" s="10"/>
    </row>
    <row r="51" spans="1:9" ht="48.75" customHeight="1">
      <c r="A51" s="20">
        <f t="shared" ref="A51" si="6">A50+1</f>
        <v>33</v>
      </c>
      <c r="B51" s="29" t="s">
        <v>45</v>
      </c>
      <c r="C51" s="22" t="s">
        <v>48</v>
      </c>
      <c r="D51" s="22" t="s">
        <v>14</v>
      </c>
      <c r="E51" s="22" t="s">
        <v>46</v>
      </c>
      <c r="F51" s="35">
        <v>263.8</v>
      </c>
      <c r="G51" s="35">
        <v>0</v>
      </c>
      <c r="H51" s="35">
        <v>0</v>
      </c>
      <c r="I51" s="10"/>
    </row>
    <row r="52" spans="1:9" ht="97.5" customHeight="1">
      <c r="A52" s="53" t="s">
        <v>84</v>
      </c>
      <c r="B52" s="47" t="s">
        <v>134</v>
      </c>
      <c r="C52" s="18" t="s">
        <v>49</v>
      </c>
      <c r="D52" s="18"/>
      <c r="E52" s="18"/>
      <c r="F52" s="34">
        <v>2.6</v>
      </c>
      <c r="G52" s="34">
        <v>266.5</v>
      </c>
      <c r="H52" s="34">
        <v>266.5</v>
      </c>
      <c r="I52" s="10"/>
    </row>
    <row r="53" spans="1:9" ht="48.75" customHeight="1">
      <c r="A53" s="58" t="s">
        <v>179</v>
      </c>
      <c r="B53" s="29" t="s">
        <v>11</v>
      </c>
      <c r="C53" s="22" t="s">
        <v>49</v>
      </c>
      <c r="D53" s="22" t="s">
        <v>12</v>
      </c>
      <c r="E53" s="22"/>
      <c r="F53" s="35">
        <v>2.6</v>
      </c>
      <c r="G53" s="35">
        <v>266.5</v>
      </c>
      <c r="H53" s="35">
        <v>266.5</v>
      </c>
      <c r="I53" s="10"/>
    </row>
    <row r="54" spans="1:9" ht="48.75" customHeight="1">
      <c r="A54" s="20">
        <f t="shared" ref="A54" si="7">A53+1</f>
        <v>36</v>
      </c>
      <c r="B54" s="21" t="s">
        <v>13</v>
      </c>
      <c r="C54" s="22" t="s">
        <v>49</v>
      </c>
      <c r="D54" s="22" t="s">
        <v>14</v>
      </c>
      <c r="E54" s="22"/>
      <c r="F54" s="35">
        <v>2.6</v>
      </c>
      <c r="G54" s="35">
        <v>266.5</v>
      </c>
      <c r="H54" s="35">
        <v>266.5</v>
      </c>
      <c r="I54" s="10"/>
    </row>
    <row r="55" spans="1:9" ht="48.75" customHeight="1">
      <c r="A55" s="60" t="s">
        <v>180</v>
      </c>
      <c r="B55" s="21" t="s">
        <v>43</v>
      </c>
      <c r="C55" s="22" t="s">
        <v>49</v>
      </c>
      <c r="D55" s="22" t="s">
        <v>14</v>
      </c>
      <c r="E55" s="22" t="s">
        <v>44</v>
      </c>
      <c r="F55" s="35">
        <v>2.6</v>
      </c>
      <c r="G55" s="35">
        <v>266.5</v>
      </c>
      <c r="H55" s="35">
        <v>266.5</v>
      </c>
      <c r="I55" s="10"/>
    </row>
    <row r="56" spans="1:9" ht="48.75" customHeight="1">
      <c r="A56" s="58" t="s">
        <v>181</v>
      </c>
      <c r="B56" s="29" t="s">
        <v>45</v>
      </c>
      <c r="C56" s="22" t="s">
        <v>49</v>
      </c>
      <c r="D56" s="22" t="s">
        <v>14</v>
      </c>
      <c r="E56" s="22" t="s">
        <v>46</v>
      </c>
      <c r="F56" s="35">
        <v>2.6</v>
      </c>
      <c r="G56" s="35">
        <v>266.5</v>
      </c>
      <c r="H56" s="35">
        <v>266.5</v>
      </c>
      <c r="I56" s="10"/>
    </row>
    <row r="57" spans="1:9" ht="78.75" customHeight="1">
      <c r="A57" s="57">
        <f t="shared" ref="A57" si="8">A56+1</f>
        <v>39</v>
      </c>
      <c r="B57" s="41" t="s">
        <v>135</v>
      </c>
      <c r="C57" s="18" t="s">
        <v>53</v>
      </c>
      <c r="D57" s="18"/>
      <c r="E57" s="18"/>
      <c r="F57" s="34">
        <v>505</v>
      </c>
      <c r="G57" s="34">
        <v>602.20000000000005</v>
      </c>
      <c r="H57" s="34">
        <v>486.4</v>
      </c>
      <c r="I57" s="10"/>
    </row>
    <row r="58" spans="1:9" ht="39.75" customHeight="1">
      <c r="A58" s="60" t="s">
        <v>182</v>
      </c>
      <c r="B58" s="29" t="s">
        <v>11</v>
      </c>
      <c r="C58" s="22" t="s">
        <v>53</v>
      </c>
      <c r="D58" s="22" t="s">
        <v>12</v>
      </c>
      <c r="E58" s="22"/>
      <c r="F58" s="35">
        <v>505</v>
      </c>
      <c r="G58" s="35">
        <v>602.20000000000005</v>
      </c>
      <c r="H58" s="35">
        <v>486.4</v>
      </c>
      <c r="I58" s="10"/>
    </row>
    <row r="59" spans="1:9" ht="53.25" customHeight="1">
      <c r="A59" s="58" t="s">
        <v>183</v>
      </c>
      <c r="B59" s="21" t="s">
        <v>13</v>
      </c>
      <c r="C59" s="22" t="s">
        <v>53</v>
      </c>
      <c r="D59" s="22" t="s">
        <v>14</v>
      </c>
      <c r="E59" s="22"/>
      <c r="F59" s="35">
        <v>505</v>
      </c>
      <c r="G59" s="35">
        <v>602.20000000000005</v>
      </c>
      <c r="H59" s="35">
        <v>486.4</v>
      </c>
      <c r="I59" s="10"/>
    </row>
    <row r="60" spans="1:9" ht="29.25" customHeight="1">
      <c r="A60" s="20">
        <f t="shared" ref="A60" si="9">A59+1</f>
        <v>42</v>
      </c>
      <c r="B60" s="29" t="s">
        <v>50</v>
      </c>
      <c r="C60" s="22" t="s">
        <v>53</v>
      </c>
      <c r="D60" s="22" t="s">
        <v>14</v>
      </c>
      <c r="E60" s="22" t="s">
        <v>136</v>
      </c>
      <c r="F60" s="35">
        <v>505</v>
      </c>
      <c r="G60" s="35">
        <v>602.20000000000005</v>
      </c>
      <c r="H60" s="35">
        <v>486.4</v>
      </c>
      <c r="I60" s="10"/>
    </row>
    <row r="61" spans="1:9" ht="23.25" customHeight="1">
      <c r="A61" s="60" t="s">
        <v>184</v>
      </c>
      <c r="B61" s="29" t="s">
        <v>51</v>
      </c>
      <c r="C61" s="22" t="s">
        <v>53</v>
      </c>
      <c r="D61" s="22" t="s">
        <v>14</v>
      </c>
      <c r="E61" s="22" t="s">
        <v>52</v>
      </c>
      <c r="F61" s="35">
        <v>505</v>
      </c>
      <c r="G61" s="35">
        <v>602.20000000000005</v>
      </c>
      <c r="H61" s="35">
        <v>486.4</v>
      </c>
      <c r="I61" s="10"/>
    </row>
    <row r="62" spans="1:9" ht="77.25" customHeight="1">
      <c r="A62" s="17" t="s">
        <v>185</v>
      </c>
      <c r="B62" s="41" t="s">
        <v>137</v>
      </c>
      <c r="C62" s="18" t="s">
        <v>54</v>
      </c>
      <c r="D62" s="18"/>
      <c r="E62" s="18"/>
      <c r="F62" s="34">
        <v>4</v>
      </c>
      <c r="G62" s="34">
        <v>6</v>
      </c>
      <c r="H62" s="34">
        <v>0</v>
      </c>
      <c r="I62" s="10"/>
    </row>
    <row r="63" spans="1:9" ht="42" customHeight="1">
      <c r="A63" s="20">
        <f t="shared" ref="A63" si="10">A62+1</f>
        <v>45</v>
      </c>
      <c r="B63" s="29" t="s">
        <v>11</v>
      </c>
      <c r="C63" s="22" t="s">
        <v>54</v>
      </c>
      <c r="D63" s="22" t="s">
        <v>12</v>
      </c>
      <c r="E63" s="22"/>
      <c r="F63" s="35">
        <v>4</v>
      </c>
      <c r="G63" s="35">
        <v>6</v>
      </c>
      <c r="H63" s="35">
        <v>0</v>
      </c>
      <c r="I63" s="10"/>
    </row>
    <row r="64" spans="1:9" ht="53.25" customHeight="1">
      <c r="A64" s="60" t="s">
        <v>186</v>
      </c>
      <c r="B64" s="21" t="s">
        <v>13</v>
      </c>
      <c r="C64" s="22" t="s">
        <v>54</v>
      </c>
      <c r="D64" s="22" t="s">
        <v>14</v>
      </c>
      <c r="E64" s="22"/>
      <c r="F64" s="35">
        <v>4</v>
      </c>
      <c r="G64" s="35">
        <v>6</v>
      </c>
      <c r="H64" s="35">
        <v>0</v>
      </c>
      <c r="I64" s="10"/>
    </row>
    <row r="65" spans="1:9" ht="27" customHeight="1">
      <c r="A65" s="58" t="s">
        <v>187</v>
      </c>
      <c r="B65" s="29" t="s">
        <v>50</v>
      </c>
      <c r="C65" s="22" t="s">
        <v>54</v>
      </c>
      <c r="D65" s="22" t="s">
        <v>14</v>
      </c>
      <c r="E65" s="22" t="s">
        <v>136</v>
      </c>
      <c r="F65" s="35">
        <v>4</v>
      </c>
      <c r="G65" s="35">
        <v>6</v>
      </c>
      <c r="H65" s="35">
        <v>0</v>
      </c>
      <c r="I65" s="10"/>
    </row>
    <row r="66" spans="1:9" ht="29.45" customHeight="1">
      <c r="A66" s="20">
        <f t="shared" ref="A66" si="11">A65+1</f>
        <v>48</v>
      </c>
      <c r="B66" s="29" t="s">
        <v>51</v>
      </c>
      <c r="C66" s="22" t="s">
        <v>54</v>
      </c>
      <c r="D66" s="22" t="s">
        <v>14</v>
      </c>
      <c r="E66" s="22" t="s">
        <v>52</v>
      </c>
      <c r="F66" s="35">
        <v>4</v>
      </c>
      <c r="G66" s="35">
        <v>6</v>
      </c>
      <c r="H66" s="35">
        <v>0</v>
      </c>
      <c r="I66" s="10"/>
    </row>
    <row r="67" spans="1:9" ht="114.75" customHeight="1">
      <c r="A67" s="53" t="s">
        <v>189</v>
      </c>
      <c r="B67" s="48" t="s">
        <v>138</v>
      </c>
      <c r="C67" s="18" t="s">
        <v>139</v>
      </c>
      <c r="D67" s="18"/>
      <c r="E67" s="18"/>
      <c r="F67" s="34">
        <v>0</v>
      </c>
      <c r="G67" s="34">
        <v>576.79999999999995</v>
      </c>
      <c r="H67" s="34">
        <v>576.79999999999995</v>
      </c>
      <c r="I67" s="10"/>
    </row>
    <row r="68" spans="1:9" ht="42.75" customHeight="1">
      <c r="A68" s="58" t="s">
        <v>190</v>
      </c>
      <c r="B68" s="29" t="s">
        <v>11</v>
      </c>
      <c r="C68" s="22" t="s">
        <v>139</v>
      </c>
      <c r="D68" s="22" t="s">
        <v>12</v>
      </c>
      <c r="E68" s="22"/>
      <c r="F68" s="35">
        <v>0</v>
      </c>
      <c r="G68" s="35">
        <v>576.79999999999995</v>
      </c>
      <c r="H68" s="35">
        <v>576.79999999999995</v>
      </c>
      <c r="I68" s="10"/>
    </row>
    <row r="69" spans="1:9" ht="44.25" customHeight="1">
      <c r="A69" s="20">
        <f t="shared" ref="A69" si="12">A68+1</f>
        <v>51</v>
      </c>
      <c r="B69" s="21" t="s">
        <v>13</v>
      </c>
      <c r="C69" s="22" t="s">
        <v>139</v>
      </c>
      <c r="D69" s="22" t="s">
        <v>14</v>
      </c>
      <c r="E69" s="22"/>
      <c r="F69" s="35">
        <v>0</v>
      </c>
      <c r="G69" s="35">
        <v>576.79999999999995</v>
      </c>
      <c r="H69" s="35">
        <v>576.79999999999995</v>
      </c>
      <c r="I69" s="10"/>
    </row>
    <row r="70" spans="1:9" ht="29.45" customHeight="1">
      <c r="A70" s="60" t="s">
        <v>191</v>
      </c>
      <c r="B70" s="29" t="s">
        <v>50</v>
      </c>
      <c r="C70" s="22" t="s">
        <v>139</v>
      </c>
      <c r="D70" s="22" t="s">
        <v>14</v>
      </c>
      <c r="E70" s="22" t="s">
        <v>136</v>
      </c>
      <c r="F70" s="35">
        <v>0</v>
      </c>
      <c r="G70" s="35">
        <v>576.79999999999995</v>
      </c>
      <c r="H70" s="35">
        <v>576.79999999999995</v>
      </c>
      <c r="I70" s="10"/>
    </row>
    <row r="71" spans="1:9" ht="29.45" customHeight="1">
      <c r="A71" s="58" t="s">
        <v>85</v>
      </c>
      <c r="B71" s="29" t="s">
        <v>51</v>
      </c>
      <c r="C71" s="22" t="s">
        <v>139</v>
      </c>
      <c r="D71" s="22" t="s">
        <v>14</v>
      </c>
      <c r="E71" s="22" t="s">
        <v>52</v>
      </c>
      <c r="F71" s="35">
        <v>0</v>
      </c>
      <c r="G71" s="35">
        <v>576.79999999999995</v>
      </c>
      <c r="H71" s="35">
        <v>576.79999999999995</v>
      </c>
      <c r="I71" s="10"/>
    </row>
    <row r="72" spans="1:9" ht="114.75" customHeight="1">
      <c r="A72" s="57">
        <f t="shared" ref="A72" si="13">A71+1</f>
        <v>54</v>
      </c>
      <c r="B72" s="47" t="s">
        <v>140</v>
      </c>
      <c r="C72" s="18" t="s">
        <v>57</v>
      </c>
      <c r="D72" s="18"/>
      <c r="E72" s="18"/>
      <c r="F72" s="34">
        <v>57.7</v>
      </c>
      <c r="G72" s="34">
        <v>65</v>
      </c>
      <c r="H72" s="34">
        <v>64.900000000000006</v>
      </c>
      <c r="I72" s="10"/>
    </row>
    <row r="73" spans="1:9" ht="29.45" customHeight="1">
      <c r="A73" s="60" t="s">
        <v>86</v>
      </c>
      <c r="B73" s="29" t="s">
        <v>21</v>
      </c>
      <c r="C73" s="22" t="s">
        <v>57</v>
      </c>
      <c r="D73" s="22" t="s">
        <v>22</v>
      </c>
      <c r="E73" s="22"/>
      <c r="F73" s="35">
        <v>57.7</v>
      </c>
      <c r="G73" s="35">
        <v>65</v>
      </c>
      <c r="H73" s="35">
        <v>64.900000000000006</v>
      </c>
      <c r="I73" s="10"/>
    </row>
    <row r="74" spans="1:9" ht="29.45" customHeight="1">
      <c r="A74" s="58" t="s">
        <v>87</v>
      </c>
      <c r="B74" s="29" t="s">
        <v>141</v>
      </c>
      <c r="C74" s="22" t="s">
        <v>57</v>
      </c>
      <c r="D74" s="22" t="s">
        <v>24</v>
      </c>
      <c r="E74" s="22"/>
      <c r="F74" s="35">
        <v>57.7</v>
      </c>
      <c r="G74" s="35">
        <v>65</v>
      </c>
      <c r="H74" s="35">
        <v>64.900000000000006</v>
      </c>
      <c r="I74" s="10"/>
    </row>
    <row r="75" spans="1:9" ht="29.45" customHeight="1">
      <c r="A75" s="20">
        <f t="shared" ref="A75" si="14">A74+1</f>
        <v>57</v>
      </c>
      <c r="B75" s="29" t="s">
        <v>50</v>
      </c>
      <c r="C75" s="22" t="s">
        <v>57</v>
      </c>
      <c r="D75" s="22" t="s">
        <v>24</v>
      </c>
      <c r="E75" s="22" t="s">
        <v>136</v>
      </c>
      <c r="F75" s="35">
        <v>57.7</v>
      </c>
      <c r="G75" s="35">
        <v>65</v>
      </c>
      <c r="H75" s="35">
        <v>64.900000000000006</v>
      </c>
      <c r="I75" s="10"/>
    </row>
    <row r="76" spans="1:9" ht="29.45" customHeight="1">
      <c r="A76" s="60" t="s">
        <v>88</v>
      </c>
      <c r="B76" s="29" t="s">
        <v>55</v>
      </c>
      <c r="C76" s="22" t="s">
        <v>57</v>
      </c>
      <c r="D76" s="22" t="s">
        <v>24</v>
      </c>
      <c r="E76" s="22" t="s">
        <v>56</v>
      </c>
      <c r="F76" s="35">
        <v>57.7</v>
      </c>
      <c r="G76" s="35">
        <v>65</v>
      </c>
      <c r="H76" s="35">
        <v>64.900000000000006</v>
      </c>
      <c r="I76" s="10"/>
    </row>
    <row r="77" spans="1:9" ht="150" customHeight="1">
      <c r="A77" s="17" t="s">
        <v>89</v>
      </c>
      <c r="B77" s="47" t="s">
        <v>142</v>
      </c>
      <c r="C77" s="18" t="s">
        <v>58</v>
      </c>
      <c r="D77" s="18"/>
      <c r="E77" s="18"/>
      <c r="F77" s="34">
        <v>64.7</v>
      </c>
      <c r="G77" s="34">
        <v>72.099999999999994</v>
      </c>
      <c r="H77" s="34">
        <v>72</v>
      </c>
      <c r="I77" s="10"/>
    </row>
    <row r="78" spans="1:9" ht="29.45" customHeight="1">
      <c r="A78" s="20">
        <v>60</v>
      </c>
      <c r="B78" s="29" t="s">
        <v>21</v>
      </c>
      <c r="C78" s="22" t="s">
        <v>58</v>
      </c>
      <c r="D78" s="22" t="s">
        <v>22</v>
      </c>
      <c r="E78" s="22"/>
      <c r="F78" s="35">
        <v>64.7</v>
      </c>
      <c r="G78" s="35">
        <v>72.099999999999994</v>
      </c>
      <c r="H78" s="35">
        <v>72</v>
      </c>
      <c r="I78" s="10"/>
    </row>
    <row r="79" spans="1:9" ht="29.45" customHeight="1">
      <c r="A79" s="60" t="s">
        <v>91</v>
      </c>
      <c r="B79" s="29" t="s">
        <v>141</v>
      </c>
      <c r="C79" s="22" t="s">
        <v>58</v>
      </c>
      <c r="D79" s="22" t="s">
        <v>24</v>
      </c>
      <c r="E79" s="22"/>
      <c r="F79" s="35">
        <v>64.7</v>
      </c>
      <c r="G79" s="35">
        <v>72.099999999999994</v>
      </c>
      <c r="H79" s="35">
        <v>72</v>
      </c>
      <c r="I79" s="10"/>
    </row>
    <row r="80" spans="1:9" ht="29.45" customHeight="1">
      <c r="A80" s="58" t="s">
        <v>92</v>
      </c>
      <c r="B80" s="29" t="s">
        <v>50</v>
      </c>
      <c r="C80" s="22" t="s">
        <v>58</v>
      </c>
      <c r="D80" s="22" t="s">
        <v>24</v>
      </c>
      <c r="E80" s="22" t="s">
        <v>136</v>
      </c>
      <c r="F80" s="35">
        <v>64.7</v>
      </c>
      <c r="G80" s="35">
        <v>72.099999999999994</v>
      </c>
      <c r="H80" s="35">
        <v>72</v>
      </c>
      <c r="I80" s="10"/>
    </row>
    <row r="81" spans="1:9" ht="29.45" customHeight="1">
      <c r="A81" s="20">
        <f t="shared" ref="A81" si="15">A80+1</f>
        <v>63</v>
      </c>
      <c r="B81" s="29" t="s">
        <v>55</v>
      </c>
      <c r="C81" s="22" t="s">
        <v>58</v>
      </c>
      <c r="D81" s="22" t="s">
        <v>24</v>
      </c>
      <c r="E81" s="22" t="s">
        <v>56</v>
      </c>
      <c r="F81" s="35">
        <v>64.7</v>
      </c>
      <c r="G81" s="35">
        <v>72.099999999999994</v>
      </c>
      <c r="H81" s="35">
        <v>72</v>
      </c>
      <c r="I81" s="10"/>
    </row>
    <row r="82" spans="1:9" ht="96" customHeight="1">
      <c r="A82" s="53" t="s">
        <v>93</v>
      </c>
      <c r="B82" s="48" t="s">
        <v>143</v>
      </c>
      <c r="C82" s="18" t="s">
        <v>62</v>
      </c>
      <c r="D82" s="18"/>
      <c r="E82" s="18"/>
      <c r="F82" s="34">
        <v>1</v>
      </c>
      <c r="G82" s="34">
        <v>1</v>
      </c>
      <c r="H82" s="34">
        <v>1</v>
      </c>
      <c r="I82" s="10"/>
    </row>
    <row r="83" spans="1:9" ht="18.75" hidden="1">
      <c r="A83" s="58" t="s">
        <v>188</v>
      </c>
      <c r="B83" s="30" t="s">
        <v>50</v>
      </c>
      <c r="C83" s="22" t="s">
        <v>62</v>
      </c>
      <c r="D83" s="22"/>
      <c r="E83" s="22" t="s">
        <v>52</v>
      </c>
      <c r="F83" s="35">
        <v>747.2</v>
      </c>
      <c r="G83" s="35">
        <v>1054</v>
      </c>
      <c r="H83" s="35" t="e">
        <f>H84+#REF!</f>
        <v>#REF!</v>
      </c>
      <c r="I83" s="10"/>
    </row>
    <row r="84" spans="1:9" ht="28.9" hidden="1" customHeight="1">
      <c r="A84" s="20">
        <f t="shared" ref="A84" si="16">A83+1</f>
        <v>49</v>
      </c>
      <c r="B84" s="32" t="s">
        <v>51</v>
      </c>
      <c r="C84" s="22" t="s">
        <v>62</v>
      </c>
      <c r="D84" s="22"/>
      <c r="E84" s="22" t="s">
        <v>52</v>
      </c>
      <c r="F84" s="35">
        <v>639</v>
      </c>
      <c r="G84" s="35">
        <v>1054</v>
      </c>
      <c r="H84" s="35">
        <v>683.6</v>
      </c>
      <c r="I84" s="10"/>
    </row>
    <row r="85" spans="1:9" ht="65.25" hidden="1" customHeight="1">
      <c r="A85" s="60" t="s">
        <v>189</v>
      </c>
      <c r="B85" s="32" t="s">
        <v>104</v>
      </c>
      <c r="C85" s="22" t="s">
        <v>62</v>
      </c>
      <c r="D85" s="36" t="s">
        <v>75</v>
      </c>
      <c r="E85" s="36" t="s">
        <v>56</v>
      </c>
      <c r="F85" s="37">
        <v>108.2</v>
      </c>
      <c r="G85" s="37">
        <v>129.30000000000001</v>
      </c>
      <c r="H85" s="37">
        <v>61.4</v>
      </c>
      <c r="I85" s="10"/>
    </row>
    <row r="86" spans="1:9" ht="78" hidden="1" customHeight="1">
      <c r="A86" s="58" t="s">
        <v>190</v>
      </c>
      <c r="B86" s="32" t="s">
        <v>55</v>
      </c>
      <c r="C86" s="22" t="s">
        <v>62</v>
      </c>
      <c r="D86" s="22"/>
      <c r="E86" s="22" t="s">
        <v>56</v>
      </c>
      <c r="F86" s="35">
        <v>57.7</v>
      </c>
      <c r="G86" s="35">
        <v>129.30000000000001</v>
      </c>
      <c r="H86" s="35">
        <v>61.4</v>
      </c>
      <c r="I86" s="10"/>
    </row>
    <row r="87" spans="1:9" ht="24.75" customHeight="1">
      <c r="A87" s="20">
        <v>65</v>
      </c>
      <c r="B87" s="29" t="s">
        <v>21</v>
      </c>
      <c r="C87" s="22" t="s">
        <v>62</v>
      </c>
      <c r="D87" s="22" t="s">
        <v>22</v>
      </c>
      <c r="E87" s="22"/>
      <c r="F87" s="35">
        <v>1</v>
      </c>
      <c r="G87" s="35">
        <v>1</v>
      </c>
      <c r="H87" s="35">
        <v>1</v>
      </c>
      <c r="I87" s="10"/>
    </row>
    <row r="88" spans="1:9" ht="23.25" customHeight="1">
      <c r="A88" s="60" t="s">
        <v>192</v>
      </c>
      <c r="B88" s="29" t="s">
        <v>141</v>
      </c>
      <c r="C88" s="22" t="s">
        <v>62</v>
      </c>
      <c r="D88" s="22" t="s">
        <v>24</v>
      </c>
      <c r="E88" s="22"/>
      <c r="F88" s="35">
        <v>1</v>
      </c>
      <c r="G88" s="35">
        <v>1</v>
      </c>
      <c r="H88" s="35">
        <v>1</v>
      </c>
      <c r="I88" s="10"/>
    </row>
    <row r="89" spans="1:9" ht="37.5" hidden="1">
      <c r="A89" s="58" t="s">
        <v>191</v>
      </c>
      <c r="B89" s="21" t="s">
        <v>11</v>
      </c>
      <c r="C89" s="22" t="s">
        <v>62</v>
      </c>
      <c r="D89" s="36"/>
      <c r="E89" s="18" t="s">
        <v>59</v>
      </c>
      <c r="F89" s="35">
        <v>1</v>
      </c>
      <c r="G89" s="35">
        <v>1</v>
      </c>
      <c r="H89" s="35">
        <v>1</v>
      </c>
      <c r="I89" s="10"/>
    </row>
    <row r="90" spans="1:9" ht="51" hidden="1" customHeight="1">
      <c r="A90" s="20">
        <f t="shared" ref="A90" si="17">A89+1</f>
        <v>53</v>
      </c>
      <c r="B90" s="21" t="s">
        <v>13</v>
      </c>
      <c r="C90" s="22" t="s">
        <v>62</v>
      </c>
      <c r="D90" s="22"/>
      <c r="E90" s="22" t="s">
        <v>61</v>
      </c>
      <c r="F90" s="35">
        <v>1</v>
      </c>
      <c r="G90" s="35">
        <v>1</v>
      </c>
      <c r="H90" s="35">
        <v>1</v>
      </c>
      <c r="I90" s="10"/>
    </row>
    <row r="91" spans="1:9" ht="20.25" hidden="1" customHeight="1">
      <c r="A91" s="60" t="s">
        <v>85</v>
      </c>
      <c r="B91" s="28" t="s">
        <v>111</v>
      </c>
      <c r="C91" s="22" t="s">
        <v>62</v>
      </c>
      <c r="D91" s="22"/>
      <c r="E91" s="22" t="s">
        <v>61</v>
      </c>
      <c r="F91" s="35">
        <v>1</v>
      </c>
      <c r="G91" s="35">
        <v>1</v>
      </c>
      <c r="H91" s="35">
        <v>1</v>
      </c>
      <c r="I91" s="10"/>
    </row>
    <row r="92" spans="1:9" ht="31.5" customHeight="1">
      <c r="A92" s="58" t="s">
        <v>94</v>
      </c>
      <c r="B92" s="50" t="s">
        <v>111</v>
      </c>
      <c r="C92" s="22" t="s">
        <v>62</v>
      </c>
      <c r="D92" s="22" t="s">
        <v>24</v>
      </c>
      <c r="E92" s="22" t="s">
        <v>59</v>
      </c>
      <c r="F92" s="35">
        <v>1</v>
      </c>
      <c r="G92" s="35">
        <v>1</v>
      </c>
      <c r="H92" s="35">
        <v>1</v>
      </c>
      <c r="I92" s="10"/>
    </row>
    <row r="93" spans="1:9" ht="34.5" customHeight="1">
      <c r="A93" s="20">
        <f t="shared" ref="A93" si="18">A92+1</f>
        <v>68</v>
      </c>
      <c r="B93" s="50" t="s">
        <v>60</v>
      </c>
      <c r="C93" s="22" t="s">
        <v>62</v>
      </c>
      <c r="D93" s="22" t="s">
        <v>24</v>
      </c>
      <c r="E93" s="22" t="s">
        <v>61</v>
      </c>
      <c r="F93" s="35">
        <v>1</v>
      </c>
      <c r="G93" s="35">
        <v>1</v>
      </c>
      <c r="H93" s="35">
        <v>1</v>
      </c>
    </row>
    <row r="94" spans="1:9" ht="52.5" customHeight="1">
      <c r="A94" s="58" t="s">
        <v>193</v>
      </c>
      <c r="B94" s="26" t="s">
        <v>144</v>
      </c>
      <c r="C94" s="18" t="s">
        <v>116</v>
      </c>
      <c r="D94" s="36" t="s">
        <v>75</v>
      </c>
      <c r="E94" s="18"/>
      <c r="F94" s="34">
        <f t="shared" ref="F94:H95" si="19">F95</f>
        <v>4789.3</v>
      </c>
      <c r="G94" s="34">
        <f t="shared" si="19"/>
        <v>7327.5</v>
      </c>
      <c r="H94" s="34">
        <f t="shared" si="19"/>
        <v>6896.2999999999993</v>
      </c>
      <c r="I94" s="10"/>
    </row>
    <row r="95" spans="1:9" ht="18.75">
      <c r="A95" s="58" t="s">
        <v>194</v>
      </c>
      <c r="B95" s="21" t="s">
        <v>147</v>
      </c>
      <c r="C95" s="22" t="s">
        <v>3</v>
      </c>
      <c r="D95" s="22" t="s">
        <v>75</v>
      </c>
      <c r="E95" s="22"/>
      <c r="F95" s="35">
        <f t="shared" si="19"/>
        <v>4789.3</v>
      </c>
      <c r="G95" s="35">
        <f t="shared" si="19"/>
        <v>7327.5</v>
      </c>
      <c r="H95" s="35">
        <f t="shared" si="19"/>
        <v>6896.2999999999993</v>
      </c>
      <c r="I95" s="10"/>
    </row>
    <row r="96" spans="1:9" ht="50.25" customHeight="1">
      <c r="A96" s="20">
        <f t="shared" ref="A96" si="20">A95+1</f>
        <v>71</v>
      </c>
      <c r="B96" s="21" t="s">
        <v>148</v>
      </c>
      <c r="C96" s="22" t="s">
        <v>4</v>
      </c>
      <c r="D96" s="22" t="s">
        <v>75</v>
      </c>
      <c r="E96" s="22"/>
      <c r="F96" s="35">
        <f>F97+F119+F124+F129+F134+F143+F148+F153+F158+F103</f>
        <v>4789.3</v>
      </c>
      <c r="G96" s="35">
        <f t="shared" ref="G96:H96" si="21">G97+G119+G124+G129+G134+G143+G148+G153+G158+G103</f>
        <v>7327.5</v>
      </c>
      <c r="H96" s="35">
        <f t="shared" si="21"/>
        <v>6896.2999999999993</v>
      </c>
      <c r="I96" s="10"/>
    </row>
    <row r="97" spans="1:9" ht="48" customHeight="1">
      <c r="A97" s="53" t="s">
        <v>97</v>
      </c>
      <c r="B97" s="30" t="s">
        <v>76</v>
      </c>
      <c r="C97" s="18" t="s">
        <v>145</v>
      </c>
      <c r="D97" s="18"/>
      <c r="E97" s="18"/>
      <c r="F97" s="34">
        <v>560</v>
      </c>
      <c r="G97" s="34">
        <v>1006.5</v>
      </c>
      <c r="H97" s="34">
        <v>989.7</v>
      </c>
      <c r="I97" s="10"/>
    </row>
    <row r="98" spans="1:9" ht="65.25" customHeight="1">
      <c r="A98" s="58" t="s">
        <v>98</v>
      </c>
      <c r="B98" s="27" t="s">
        <v>77</v>
      </c>
      <c r="C98" s="22" t="s">
        <v>145</v>
      </c>
      <c r="D98" s="22" t="s">
        <v>5</v>
      </c>
      <c r="E98" s="22"/>
      <c r="F98" s="35">
        <v>560</v>
      </c>
      <c r="G98" s="35">
        <v>1006.5</v>
      </c>
      <c r="H98" s="35">
        <v>989.7</v>
      </c>
      <c r="I98" s="10"/>
    </row>
    <row r="99" spans="1:9" ht="48" customHeight="1">
      <c r="A99" s="20">
        <f t="shared" ref="A99" si="22">A98+1</f>
        <v>74</v>
      </c>
      <c r="B99" s="27" t="s">
        <v>6</v>
      </c>
      <c r="C99" s="22" t="s">
        <v>145</v>
      </c>
      <c r="D99" s="22" t="s">
        <v>7</v>
      </c>
      <c r="E99" s="22"/>
      <c r="F99" s="35">
        <v>560</v>
      </c>
      <c r="G99" s="35">
        <v>1006.5</v>
      </c>
      <c r="H99" s="35">
        <v>989.7</v>
      </c>
      <c r="I99" s="10"/>
    </row>
    <row r="100" spans="1:9" ht="18.75">
      <c r="A100" s="60" t="s">
        <v>100</v>
      </c>
      <c r="B100" s="29" t="s">
        <v>146</v>
      </c>
      <c r="C100" s="22" t="s">
        <v>145</v>
      </c>
      <c r="D100" s="22" t="s">
        <v>7</v>
      </c>
      <c r="E100" s="22" t="s">
        <v>1</v>
      </c>
      <c r="F100" s="35">
        <v>560</v>
      </c>
      <c r="G100" s="35">
        <v>1006.5</v>
      </c>
      <c r="H100" s="35">
        <v>989.7</v>
      </c>
      <c r="I100" s="10"/>
    </row>
    <row r="101" spans="1:9" ht="42.6" customHeight="1">
      <c r="A101" s="58" t="s">
        <v>195</v>
      </c>
      <c r="B101" s="29" t="s">
        <v>149</v>
      </c>
      <c r="C101" s="22" t="s">
        <v>145</v>
      </c>
      <c r="D101" s="22" t="s">
        <v>7</v>
      </c>
      <c r="E101" s="22" t="s">
        <v>2</v>
      </c>
      <c r="F101" s="35">
        <v>560</v>
      </c>
      <c r="G101" s="35">
        <v>1006.5</v>
      </c>
      <c r="H101" s="35">
        <v>989.7</v>
      </c>
      <c r="I101" s="10"/>
    </row>
    <row r="102" spans="1:9" ht="33" hidden="1" customHeight="1">
      <c r="A102" s="20">
        <f t="shared" ref="A102" si="23">A101+1</f>
        <v>77</v>
      </c>
      <c r="B102" s="32" t="s">
        <v>8</v>
      </c>
      <c r="C102" s="36"/>
      <c r="D102" s="36"/>
      <c r="E102" s="36" t="s">
        <v>9</v>
      </c>
      <c r="F102" s="37">
        <v>3046.1</v>
      </c>
      <c r="G102" s="37">
        <v>3832.1</v>
      </c>
      <c r="H102" s="37">
        <v>3517</v>
      </c>
      <c r="I102" s="10"/>
    </row>
    <row r="103" spans="1:9" ht="60.75" customHeight="1">
      <c r="A103" s="53" t="s">
        <v>196</v>
      </c>
      <c r="B103" s="30" t="s">
        <v>80</v>
      </c>
      <c r="C103" s="18" t="s">
        <v>10</v>
      </c>
      <c r="D103" s="18"/>
      <c r="E103" s="18"/>
      <c r="F103" s="34">
        <f>F104+F108+F112</f>
        <v>3290</v>
      </c>
      <c r="G103" s="34">
        <f>G104+G108+G112</f>
        <v>4463.3999999999996</v>
      </c>
      <c r="H103" s="34">
        <f>H104+H108+H112</f>
        <v>4182.0999999999995</v>
      </c>
      <c r="I103" s="10"/>
    </row>
    <row r="104" spans="1:9" ht="63" customHeight="1">
      <c r="A104" s="58" t="s">
        <v>197</v>
      </c>
      <c r="B104" s="29" t="s">
        <v>77</v>
      </c>
      <c r="C104" s="22" t="s">
        <v>10</v>
      </c>
      <c r="D104" s="22" t="s">
        <v>5</v>
      </c>
      <c r="E104" s="22"/>
      <c r="F104" s="35">
        <v>2871</v>
      </c>
      <c r="G104" s="35">
        <v>3780.1</v>
      </c>
      <c r="H104" s="35">
        <v>3772.7</v>
      </c>
      <c r="I104" s="10"/>
    </row>
    <row r="105" spans="1:9" ht="33" customHeight="1">
      <c r="A105" s="20">
        <f t="shared" ref="A105" si="24">A104+1</f>
        <v>79</v>
      </c>
      <c r="B105" s="27" t="s">
        <v>6</v>
      </c>
      <c r="C105" s="22" t="s">
        <v>10</v>
      </c>
      <c r="D105" s="22" t="s">
        <v>7</v>
      </c>
      <c r="E105" s="22"/>
      <c r="F105" s="35">
        <v>2871</v>
      </c>
      <c r="G105" s="35">
        <v>3780.1</v>
      </c>
      <c r="H105" s="35">
        <v>3772.7</v>
      </c>
      <c r="I105" s="10"/>
    </row>
    <row r="106" spans="1:9" ht="33" customHeight="1">
      <c r="A106" s="60" t="s">
        <v>198</v>
      </c>
      <c r="B106" s="29" t="s">
        <v>146</v>
      </c>
      <c r="C106" s="22" t="s">
        <v>10</v>
      </c>
      <c r="D106" s="22" t="s">
        <v>7</v>
      </c>
      <c r="E106" s="22" t="s">
        <v>1</v>
      </c>
      <c r="F106" s="35">
        <v>2871</v>
      </c>
      <c r="G106" s="35">
        <v>3780.1</v>
      </c>
      <c r="H106" s="35">
        <v>3772.7</v>
      </c>
      <c r="I106" s="10"/>
    </row>
    <row r="107" spans="1:9" ht="65.25" customHeight="1">
      <c r="A107" s="58" t="s">
        <v>102</v>
      </c>
      <c r="B107" s="27" t="s">
        <v>80</v>
      </c>
      <c r="C107" s="22" t="s">
        <v>10</v>
      </c>
      <c r="D107" s="22" t="s">
        <v>7</v>
      </c>
      <c r="E107" s="22" t="s">
        <v>9</v>
      </c>
      <c r="F107" s="35">
        <v>2871</v>
      </c>
      <c r="G107" s="35">
        <v>3780.1</v>
      </c>
      <c r="H107" s="35">
        <v>3772.7</v>
      </c>
      <c r="I107" s="10"/>
    </row>
    <row r="108" spans="1:9" ht="65.25" customHeight="1">
      <c r="A108" s="20">
        <f t="shared" ref="A108" si="25">A107+1</f>
        <v>82</v>
      </c>
      <c r="B108" s="50" t="s">
        <v>11</v>
      </c>
      <c r="C108" s="22" t="s">
        <v>10</v>
      </c>
      <c r="D108" s="22" t="s">
        <v>12</v>
      </c>
      <c r="E108" s="22"/>
      <c r="F108" s="35">
        <v>218</v>
      </c>
      <c r="G108" s="35">
        <v>682.3</v>
      </c>
      <c r="H108" s="35">
        <v>409.4</v>
      </c>
      <c r="I108" s="10"/>
    </row>
    <row r="109" spans="1:9" ht="65.25" customHeight="1">
      <c r="A109" s="60" t="s">
        <v>199</v>
      </c>
      <c r="B109" s="50" t="s">
        <v>13</v>
      </c>
      <c r="C109" s="22" t="s">
        <v>10</v>
      </c>
      <c r="D109" s="22" t="s">
        <v>14</v>
      </c>
      <c r="E109" s="22"/>
      <c r="F109" s="35">
        <v>218</v>
      </c>
      <c r="G109" s="35">
        <v>682.3</v>
      </c>
      <c r="H109" s="35">
        <v>409.4</v>
      </c>
      <c r="I109" s="10"/>
    </row>
    <row r="110" spans="1:9" ht="29.25" customHeight="1">
      <c r="A110" s="58" t="s">
        <v>200</v>
      </c>
      <c r="B110" s="29" t="s">
        <v>146</v>
      </c>
      <c r="C110" s="22" t="s">
        <v>10</v>
      </c>
      <c r="D110" s="22" t="s">
        <v>14</v>
      </c>
      <c r="E110" s="22" t="s">
        <v>1</v>
      </c>
      <c r="F110" s="35">
        <v>218</v>
      </c>
      <c r="G110" s="35">
        <v>682.3</v>
      </c>
      <c r="H110" s="35">
        <v>409.4</v>
      </c>
      <c r="I110" s="10"/>
    </row>
    <row r="111" spans="1:9" ht="65.25" customHeight="1">
      <c r="A111" s="20">
        <v>85</v>
      </c>
      <c r="B111" s="27" t="s">
        <v>80</v>
      </c>
      <c r="C111" s="22" t="s">
        <v>10</v>
      </c>
      <c r="D111" s="22" t="s">
        <v>14</v>
      </c>
      <c r="E111" s="22" t="s">
        <v>9</v>
      </c>
      <c r="F111" s="35">
        <v>218</v>
      </c>
      <c r="G111" s="35">
        <v>682.3</v>
      </c>
      <c r="H111" s="35">
        <v>409.4</v>
      </c>
      <c r="I111" s="10"/>
    </row>
    <row r="112" spans="1:9" ht="22.5" customHeight="1">
      <c r="A112" s="60" t="s">
        <v>201</v>
      </c>
      <c r="B112" s="27" t="s">
        <v>15</v>
      </c>
      <c r="C112" s="22" t="s">
        <v>10</v>
      </c>
      <c r="D112" s="22" t="s">
        <v>16</v>
      </c>
      <c r="E112" s="22"/>
      <c r="F112" s="35">
        <v>201</v>
      </c>
      <c r="G112" s="35">
        <v>1</v>
      </c>
      <c r="H112" s="35">
        <v>0</v>
      </c>
      <c r="I112" s="10"/>
    </row>
    <row r="113" spans="1:9" ht="22.5" customHeight="1">
      <c r="A113" s="58" t="s">
        <v>202</v>
      </c>
      <c r="B113" s="27" t="s">
        <v>151</v>
      </c>
      <c r="C113" s="22" t="s">
        <v>10</v>
      </c>
      <c r="D113" s="22" t="s">
        <v>150</v>
      </c>
      <c r="E113" s="22"/>
      <c r="F113" s="35">
        <v>200</v>
      </c>
      <c r="G113" s="35">
        <v>0</v>
      </c>
      <c r="H113" s="35">
        <v>0</v>
      </c>
      <c r="I113" s="10"/>
    </row>
    <row r="114" spans="1:9" ht="22.5" customHeight="1">
      <c r="A114" s="20">
        <f t="shared" ref="A114" si="26">A113+1</f>
        <v>88</v>
      </c>
      <c r="B114" s="29" t="s">
        <v>146</v>
      </c>
      <c r="C114" s="22" t="s">
        <v>10</v>
      </c>
      <c r="D114" s="22" t="s">
        <v>150</v>
      </c>
      <c r="E114" s="22" t="s">
        <v>1</v>
      </c>
      <c r="F114" s="35">
        <v>200</v>
      </c>
      <c r="G114" s="35">
        <v>0</v>
      </c>
      <c r="H114" s="35">
        <v>0</v>
      </c>
      <c r="I114" s="10"/>
    </row>
    <row r="115" spans="1:9" ht="65.25" customHeight="1">
      <c r="A115" s="60" t="s">
        <v>203</v>
      </c>
      <c r="B115" s="27" t="s">
        <v>80</v>
      </c>
      <c r="C115" s="22" t="s">
        <v>10</v>
      </c>
      <c r="D115" s="22" t="s">
        <v>150</v>
      </c>
      <c r="E115" s="22" t="s">
        <v>9</v>
      </c>
      <c r="F115" s="35">
        <v>200</v>
      </c>
      <c r="G115" s="35">
        <v>0</v>
      </c>
      <c r="H115" s="35">
        <v>0</v>
      </c>
      <c r="I115" s="10"/>
    </row>
    <row r="116" spans="1:9" ht="27" customHeight="1">
      <c r="A116" s="58" t="s">
        <v>204</v>
      </c>
      <c r="B116" s="27" t="s">
        <v>17</v>
      </c>
      <c r="C116" s="22" t="s">
        <v>10</v>
      </c>
      <c r="D116" s="22" t="s">
        <v>18</v>
      </c>
      <c r="E116" s="22"/>
      <c r="F116" s="35">
        <v>1</v>
      </c>
      <c r="G116" s="35">
        <v>1</v>
      </c>
      <c r="H116" s="35">
        <v>0</v>
      </c>
      <c r="I116" s="10"/>
    </row>
    <row r="117" spans="1:9" ht="26.25" customHeight="1">
      <c r="A117" s="20">
        <f t="shared" ref="A117" si="27">A116+1</f>
        <v>91</v>
      </c>
      <c r="B117" s="29" t="s">
        <v>146</v>
      </c>
      <c r="C117" s="22" t="s">
        <v>10</v>
      </c>
      <c r="D117" s="22" t="s">
        <v>18</v>
      </c>
      <c r="E117" s="22" t="s">
        <v>1</v>
      </c>
      <c r="F117" s="35">
        <v>1</v>
      </c>
      <c r="G117" s="35">
        <v>1</v>
      </c>
      <c r="H117" s="35">
        <v>0</v>
      </c>
      <c r="I117" s="10"/>
    </row>
    <row r="118" spans="1:9" ht="65.25" customHeight="1">
      <c r="A118" s="60" t="s">
        <v>205</v>
      </c>
      <c r="B118" s="27" t="s">
        <v>80</v>
      </c>
      <c r="C118" s="22" t="s">
        <v>10</v>
      </c>
      <c r="D118" s="22" t="s">
        <v>18</v>
      </c>
      <c r="E118" s="22" t="s">
        <v>9</v>
      </c>
      <c r="F118" s="35">
        <v>1</v>
      </c>
      <c r="G118" s="35">
        <v>1</v>
      </c>
      <c r="H118" s="35">
        <v>0</v>
      </c>
      <c r="I118" s="10"/>
    </row>
    <row r="119" spans="1:9" ht="91.5" customHeight="1">
      <c r="A119" s="17" t="s">
        <v>206</v>
      </c>
      <c r="B119" s="49" t="s">
        <v>81</v>
      </c>
      <c r="C119" s="18" t="s">
        <v>117</v>
      </c>
      <c r="D119" s="18"/>
      <c r="E119" s="18"/>
      <c r="F119" s="34">
        <v>44.6</v>
      </c>
      <c r="G119" s="34">
        <v>44.6</v>
      </c>
      <c r="H119" s="34">
        <v>44.6</v>
      </c>
      <c r="I119" s="10"/>
    </row>
    <row r="120" spans="1:9" ht="24.75" customHeight="1">
      <c r="A120" s="20">
        <f t="shared" ref="A120" si="28">A119+1</f>
        <v>94</v>
      </c>
      <c r="B120" s="27" t="s">
        <v>82</v>
      </c>
      <c r="C120" s="22" t="s">
        <v>117</v>
      </c>
      <c r="D120" s="22" t="s">
        <v>22</v>
      </c>
      <c r="E120" s="22"/>
      <c r="F120" s="35">
        <v>44.6</v>
      </c>
      <c r="G120" s="35">
        <v>44.6</v>
      </c>
      <c r="H120" s="35">
        <v>44.6</v>
      </c>
      <c r="I120" s="10"/>
    </row>
    <row r="121" spans="1:9" ht="26.25" customHeight="1">
      <c r="A121" s="60" t="s">
        <v>207</v>
      </c>
      <c r="B121" s="27" t="s">
        <v>23</v>
      </c>
      <c r="C121" s="22" t="s">
        <v>117</v>
      </c>
      <c r="D121" s="22" t="s">
        <v>24</v>
      </c>
      <c r="E121" s="22"/>
      <c r="F121" s="35">
        <v>44.6</v>
      </c>
      <c r="G121" s="35">
        <v>44.6</v>
      </c>
      <c r="H121" s="35">
        <v>44.6</v>
      </c>
      <c r="I121" s="10"/>
    </row>
    <row r="122" spans="1:9" ht="28.5" customHeight="1">
      <c r="A122" s="58" t="s">
        <v>208</v>
      </c>
      <c r="B122" s="29" t="s">
        <v>146</v>
      </c>
      <c r="C122" s="22" t="s">
        <v>117</v>
      </c>
      <c r="D122" s="22" t="s">
        <v>24</v>
      </c>
      <c r="E122" s="22" t="s">
        <v>1</v>
      </c>
      <c r="F122" s="35">
        <v>44.6</v>
      </c>
      <c r="G122" s="35">
        <v>44.6</v>
      </c>
      <c r="H122" s="35">
        <v>44.6</v>
      </c>
      <c r="I122" s="10"/>
    </row>
    <row r="123" spans="1:9" ht="39.75" customHeight="1">
      <c r="A123" s="20">
        <f t="shared" ref="A123" si="29">A122+1</f>
        <v>97</v>
      </c>
      <c r="B123" s="27" t="s">
        <v>19</v>
      </c>
      <c r="C123" s="22" t="s">
        <v>117</v>
      </c>
      <c r="D123" s="22" t="s">
        <v>24</v>
      </c>
      <c r="E123" s="22" t="s">
        <v>20</v>
      </c>
      <c r="F123" s="35">
        <v>44.6</v>
      </c>
      <c r="G123" s="35">
        <v>44.6</v>
      </c>
      <c r="H123" s="35">
        <v>44.6</v>
      </c>
      <c r="I123" s="10"/>
    </row>
    <row r="124" spans="1:9" ht="102" customHeight="1">
      <c r="A124" s="53" t="s">
        <v>209</v>
      </c>
      <c r="B124" s="54" t="s">
        <v>152</v>
      </c>
      <c r="C124" s="18" t="s">
        <v>118</v>
      </c>
      <c r="D124" s="18"/>
      <c r="E124" s="18"/>
      <c r="F124" s="34">
        <v>40.9</v>
      </c>
      <c r="G124" s="34">
        <v>40.9</v>
      </c>
      <c r="H124" s="34">
        <v>40.9</v>
      </c>
      <c r="I124" s="10"/>
    </row>
    <row r="125" spans="1:9" ht="39.75" customHeight="1">
      <c r="A125" s="58" t="s">
        <v>103</v>
      </c>
      <c r="B125" s="27" t="s">
        <v>82</v>
      </c>
      <c r="C125" s="22" t="s">
        <v>118</v>
      </c>
      <c r="D125" s="22" t="s">
        <v>22</v>
      </c>
      <c r="E125" s="22"/>
      <c r="F125" s="35">
        <v>40.9</v>
      </c>
      <c r="G125" s="35">
        <v>40.9</v>
      </c>
      <c r="H125" s="35">
        <v>40.9</v>
      </c>
      <c r="I125" s="10"/>
    </row>
    <row r="126" spans="1:9" ht="39.75" customHeight="1">
      <c r="A126" s="20">
        <f t="shared" ref="A126" si="30">A125+1</f>
        <v>100</v>
      </c>
      <c r="B126" s="27" t="s">
        <v>23</v>
      </c>
      <c r="C126" s="22" t="s">
        <v>118</v>
      </c>
      <c r="D126" s="22" t="s">
        <v>24</v>
      </c>
      <c r="E126" s="22"/>
      <c r="F126" s="35">
        <v>40.9</v>
      </c>
      <c r="G126" s="35">
        <v>40.9</v>
      </c>
      <c r="H126" s="35">
        <v>40.9</v>
      </c>
      <c r="I126" s="10"/>
    </row>
    <row r="127" spans="1:9" ht="39.75" customHeight="1">
      <c r="A127" s="60" t="s">
        <v>105</v>
      </c>
      <c r="B127" s="29" t="s">
        <v>146</v>
      </c>
      <c r="C127" s="22" t="s">
        <v>118</v>
      </c>
      <c r="D127" s="22" t="s">
        <v>24</v>
      </c>
      <c r="E127" s="22" t="s">
        <v>1</v>
      </c>
      <c r="F127" s="35">
        <v>40.9</v>
      </c>
      <c r="G127" s="35">
        <v>40.9</v>
      </c>
      <c r="H127" s="35">
        <v>40.9</v>
      </c>
      <c r="I127" s="10"/>
    </row>
    <row r="128" spans="1:9" ht="39.75" customHeight="1">
      <c r="A128" s="58" t="s">
        <v>106</v>
      </c>
      <c r="B128" s="27" t="s">
        <v>19</v>
      </c>
      <c r="C128" s="22" t="s">
        <v>118</v>
      </c>
      <c r="D128" s="22" t="s">
        <v>24</v>
      </c>
      <c r="E128" s="22" t="s">
        <v>20</v>
      </c>
      <c r="F128" s="35">
        <v>40.9</v>
      </c>
      <c r="G128" s="35">
        <v>40.9</v>
      </c>
      <c r="H128" s="35">
        <v>40.9</v>
      </c>
      <c r="I128" s="10"/>
    </row>
    <row r="129" spans="1:9" ht="39.75" customHeight="1">
      <c r="A129" s="57">
        <v>103</v>
      </c>
      <c r="B129" s="28" t="s">
        <v>83</v>
      </c>
      <c r="C129" s="18" t="s">
        <v>27</v>
      </c>
      <c r="D129" s="18"/>
      <c r="E129" s="18"/>
      <c r="F129" s="34">
        <v>5</v>
      </c>
      <c r="G129" s="34">
        <v>5</v>
      </c>
      <c r="H129" s="34">
        <v>0</v>
      </c>
      <c r="I129" s="10"/>
    </row>
    <row r="130" spans="1:9" ht="39.75" customHeight="1">
      <c r="A130" s="60" t="s">
        <v>107</v>
      </c>
      <c r="B130" s="27" t="s">
        <v>15</v>
      </c>
      <c r="C130" s="22" t="s">
        <v>27</v>
      </c>
      <c r="D130" s="22" t="s">
        <v>16</v>
      </c>
      <c r="E130" s="22"/>
      <c r="F130" s="35">
        <v>5</v>
      </c>
      <c r="G130" s="35">
        <v>5</v>
      </c>
      <c r="H130" s="35">
        <v>0</v>
      </c>
      <c r="I130" s="10"/>
    </row>
    <row r="131" spans="1:9" ht="39.75" customHeight="1">
      <c r="A131" s="58" t="s">
        <v>108</v>
      </c>
      <c r="B131" s="27" t="s">
        <v>28</v>
      </c>
      <c r="C131" s="22" t="s">
        <v>27</v>
      </c>
      <c r="D131" s="22" t="s">
        <v>29</v>
      </c>
      <c r="E131" s="22"/>
      <c r="F131" s="35">
        <v>5</v>
      </c>
      <c r="G131" s="35">
        <v>5</v>
      </c>
      <c r="H131" s="35">
        <v>0</v>
      </c>
      <c r="I131" s="10"/>
    </row>
    <row r="132" spans="1:9" ht="39.75" customHeight="1">
      <c r="A132" s="20">
        <f t="shared" ref="A132" si="31">A131+1</f>
        <v>106</v>
      </c>
      <c r="B132" s="29" t="s">
        <v>146</v>
      </c>
      <c r="C132" s="22" t="s">
        <v>27</v>
      </c>
      <c r="D132" s="22" t="s">
        <v>29</v>
      </c>
      <c r="E132" s="22" t="s">
        <v>1</v>
      </c>
      <c r="F132" s="35">
        <v>5</v>
      </c>
      <c r="G132" s="35">
        <v>5</v>
      </c>
      <c r="H132" s="35">
        <v>0</v>
      </c>
      <c r="I132" s="10"/>
    </row>
    <row r="133" spans="1:9" ht="39.75" customHeight="1">
      <c r="A133" s="60" t="s">
        <v>210</v>
      </c>
      <c r="B133" s="27" t="s">
        <v>25</v>
      </c>
      <c r="C133" s="22" t="s">
        <v>27</v>
      </c>
      <c r="D133" s="22" t="s">
        <v>29</v>
      </c>
      <c r="E133" s="22" t="s">
        <v>26</v>
      </c>
      <c r="F133" s="35">
        <v>5</v>
      </c>
      <c r="G133" s="35">
        <v>5</v>
      </c>
      <c r="H133" s="35">
        <v>0</v>
      </c>
      <c r="I133" s="10"/>
    </row>
    <row r="134" spans="1:9" ht="57" customHeight="1">
      <c r="A134" s="17" t="s">
        <v>211</v>
      </c>
      <c r="B134" s="41" t="s">
        <v>154</v>
      </c>
      <c r="C134" s="18" t="s">
        <v>153</v>
      </c>
      <c r="D134" s="18"/>
      <c r="E134" s="18"/>
      <c r="F134" s="34">
        <f>F135+F139</f>
        <v>696.3</v>
      </c>
      <c r="G134" s="34">
        <f t="shared" ref="G134:H134" si="32">G135+G139</f>
        <v>1401.2</v>
      </c>
      <c r="H134" s="34">
        <f t="shared" si="32"/>
        <v>1273.3</v>
      </c>
      <c r="I134" s="10"/>
    </row>
    <row r="135" spans="1:9" ht="61.5" customHeight="1">
      <c r="A135" s="20">
        <f t="shared" ref="A135" si="33">A134+1</f>
        <v>109</v>
      </c>
      <c r="B135" s="29" t="s">
        <v>77</v>
      </c>
      <c r="C135" s="22" t="s">
        <v>153</v>
      </c>
      <c r="D135" s="22" t="s">
        <v>5</v>
      </c>
      <c r="E135" s="22"/>
      <c r="F135" s="35">
        <v>636.29999999999995</v>
      </c>
      <c r="G135" s="35">
        <v>1274.5</v>
      </c>
      <c r="H135" s="35">
        <v>1218.7</v>
      </c>
      <c r="I135" s="10"/>
    </row>
    <row r="136" spans="1:9" ht="39.75" customHeight="1">
      <c r="A136" s="60" t="s">
        <v>212</v>
      </c>
      <c r="B136" s="27" t="s">
        <v>6</v>
      </c>
      <c r="C136" s="22" t="s">
        <v>153</v>
      </c>
      <c r="D136" s="22" t="s">
        <v>7</v>
      </c>
      <c r="E136" s="22"/>
      <c r="F136" s="35">
        <v>636.29999999999995</v>
      </c>
      <c r="G136" s="35">
        <v>1274.5</v>
      </c>
      <c r="H136" s="35">
        <v>1218.7</v>
      </c>
      <c r="I136" s="10"/>
    </row>
    <row r="137" spans="1:9" ht="39.75" customHeight="1">
      <c r="A137" s="58" t="s">
        <v>213</v>
      </c>
      <c r="B137" s="29" t="s">
        <v>146</v>
      </c>
      <c r="C137" s="22" t="s">
        <v>153</v>
      </c>
      <c r="D137" s="22" t="s">
        <v>7</v>
      </c>
      <c r="E137" s="22" t="s">
        <v>1</v>
      </c>
      <c r="F137" s="35">
        <v>636.29999999999995</v>
      </c>
      <c r="G137" s="35">
        <v>1274.5</v>
      </c>
      <c r="H137" s="35">
        <v>1218.7</v>
      </c>
      <c r="I137" s="10"/>
    </row>
    <row r="138" spans="1:9" ht="39.75" customHeight="1">
      <c r="A138" s="20">
        <v>112</v>
      </c>
      <c r="B138" s="27" t="s">
        <v>30</v>
      </c>
      <c r="C138" s="22" t="s">
        <v>153</v>
      </c>
      <c r="D138" s="22" t="s">
        <v>7</v>
      </c>
      <c r="E138" s="22" t="s">
        <v>31</v>
      </c>
      <c r="F138" s="35">
        <v>636.29999999999995</v>
      </c>
      <c r="G138" s="35">
        <v>1274.5</v>
      </c>
      <c r="H138" s="35">
        <v>1218.7</v>
      </c>
      <c r="I138" s="10"/>
    </row>
    <row r="139" spans="1:9" ht="39.75" customHeight="1">
      <c r="A139" s="60" t="s">
        <v>214</v>
      </c>
      <c r="B139" s="50" t="s">
        <v>11</v>
      </c>
      <c r="C139" s="22" t="s">
        <v>153</v>
      </c>
      <c r="D139" s="22" t="s">
        <v>12</v>
      </c>
      <c r="E139" s="22"/>
      <c r="F139" s="35">
        <v>60</v>
      </c>
      <c r="G139" s="35">
        <v>126.7</v>
      </c>
      <c r="H139" s="35">
        <v>54.6</v>
      </c>
      <c r="I139" s="10"/>
    </row>
    <row r="140" spans="1:9" ht="39.75" customHeight="1">
      <c r="A140" s="58" t="s">
        <v>215</v>
      </c>
      <c r="B140" s="50" t="s">
        <v>13</v>
      </c>
      <c r="C140" s="22" t="s">
        <v>153</v>
      </c>
      <c r="D140" s="22" t="s">
        <v>14</v>
      </c>
      <c r="E140" s="22"/>
      <c r="F140" s="35">
        <v>60</v>
      </c>
      <c r="G140" s="35">
        <v>126.7</v>
      </c>
      <c r="H140" s="35">
        <v>54.6</v>
      </c>
      <c r="I140" s="10"/>
    </row>
    <row r="141" spans="1:9" ht="39.75" customHeight="1">
      <c r="A141" s="20">
        <f t="shared" ref="A141" si="34">A140+1</f>
        <v>115</v>
      </c>
      <c r="B141" s="29" t="s">
        <v>146</v>
      </c>
      <c r="C141" s="22" t="s">
        <v>153</v>
      </c>
      <c r="D141" s="22" t="s">
        <v>14</v>
      </c>
      <c r="E141" s="22" t="s">
        <v>1</v>
      </c>
      <c r="F141" s="35">
        <v>60</v>
      </c>
      <c r="G141" s="35">
        <v>126.7</v>
      </c>
      <c r="H141" s="35">
        <v>54.6</v>
      </c>
      <c r="I141" s="10"/>
    </row>
    <row r="142" spans="1:9" ht="39.75" customHeight="1">
      <c r="A142" s="60" t="s">
        <v>216</v>
      </c>
      <c r="B142" s="27" t="s">
        <v>30</v>
      </c>
      <c r="C142" s="22" t="s">
        <v>153</v>
      </c>
      <c r="D142" s="22" t="s">
        <v>14</v>
      </c>
      <c r="E142" s="22" t="s">
        <v>31</v>
      </c>
      <c r="F142" s="35">
        <v>60</v>
      </c>
      <c r="G142" s="35">
        <v>126.7</v>
      </c>
      <c r="H142" s="35">
        <v>54.6</v>
      </c>
      <c r="I142" s="10"/>
    </row>
    <row r="143" spans="1:9" ht="39.75" customHeight="1">
      <c r="A143" s="17" t="s">
        <v>217</v>
      </c>
      <c r="B143" s="49" t="s">
        <v>156</v>
      </c>
      <c r="C143" s="18" t="s">
        <v>155</v>
      </c>
      <c r="D143" s="18"/>
      <c r="E143" s="18"/>
      <c r="F143" s="34">
        <v>2</v>
      </c>
      <c r="G143" s="34">
        <v>2</v>
      </c>
      <c r="H143" s="34">
        <v>1.8</v>
      </c>
      <c r="I143" s="10"/>
    </row>
    <row r="144" spans="1:9" ht="39.75" customHeight="1">
      <c r="A144" s="20">
        <f t="shared" ref="A144" si="35">A143+1</f>
        <v>118</v>
      </c>
      <c r="B144" s="50" t="s">
        <v>15</v>
      </c>
      <c r="C144" s="22" t="s">
        <v>155</v>
      </c>
      <c r="D144" s="22" t="s">
        <v>16</v>
      </c>
      <c r="E144" s="22"/>
      <c r="F144" s="35">
        <v>2</v>
      </c>
      <c r="G144" s="35">
        <v>2</v>
      </c>
      <c r="H144" s="35">
        <v>1.8</v>
      </c>
      <c r="I144" s="10"/>
    </row>
    <row r="145" spans="1:9" ht="39.75" customHeight="1">
      <c r="A145" s="60" t="s">
        <v>218</v>
      </c>
      <c r="B145" s="50" t="s">
        <v>17</v>
      </c>
      <c r="C145" s="22" t="s">
        <v>155</v>
      </c>
      <c r="D145" s="22" t="s">
        <v>157</v>
      </c>
      <c r="E145" s="22"/>
      <c r="F145" s="35">
        <v>2</v>
      </c>
      <c r="G145" s="35">
        <v>2</v>
      </c>
      <c r="H145" s="35">
        <v>1.8</v>
      </c>
      <c r="I145" s="10"/>
    </row>
    <row r="146" spans="1:9" ht="39.75" customHeight="1">
      <c r="A146" s="58" t="s">
        <v>7</v>
      </c>
      <c r="B146" s="29" t="s">
        <v>146</v>
      </c>
      <c r="C146" s="22" t="s">
        <v>155</v>
      </c>
      <c r="D146" s="22" t="s">
        <v>157</v>
      </c>
      <c r="E146" s="22" t="s">
        <v>1</v>
      </c>
      <c r="F146" s="35">
        <v>2</v>
      </c>
      <c r="G146" s="35">
        <v>2</v>
      </c>
      <c r="H146" s="35">
        <v>1.8</v>
      </c>
      <c r="I146" s="10"/>
    </row>
    <row r="147" spans="1:9" ht="39.75" customHeight="1">
      <c r="A147" s="20">
        <v>121</v>
      </c>
      <c r="B147" s="27" t="s">
        <v>30</v>
      </c>
      <c r="C147" s="22" t="s">
        <v>155</v>
      </c>
      <c r="D147" s="22" t="s">
        <v>157</v>
      </c>
      <c r="E147" s="22" t="s">
        <v>31</v>
      </c>
      <c r="F147" s="35">
        <v>2</v>
      </c>
      <c r="G147" s="35">
        <v>2</v>
      </c>
      <c r="H147" s="35">
        <v>1.8</v>
      </c>
      <c r="I147" s="10"/>
    </row>
    <row r="148" spans="1:9" ht="97.5" customHeight="1">
      <c r="A148" s="53" t="s">
        <v>219</v>
      </c>
      <c r="B148" s="55" t="s">
        <v>159</v>
      </c>
      <c r="C148" s="18" t="s">
        <v>158</v>
      </c>
      <c r="D148" s="18"/>
      <c r="E148" s="18"/>
      <c r="F148" s="34">
        <v>0</v>
      </c>
      <c r="G148" s="34">
        <v>200</v>
      </c>
      <c r="H148" s="34">
        <v>200</v>
      </c>
      <c r="I148" s="10"/>
    </row>
    <row r="149" spans="1:9" ht="39.75" customHeight="1">
      <c r="A149" s="58" t="s">
        <v>220</v>
      </c>
      <c r="B149" s="50" t="s">
        <v>15</v>
      </c>
      <c r="C149" s="22" t="s">
        <v>158</v>
      </c>
      <c r="D149" s="22" t="s">
        <v>16</v>
      </c>
      <c r="E149" s="22"/>
      <c r="F149" s="35">
        <v>0</v>
      </c>
      <c r="G149" s="35">
        <v>200</v>
      </c>
      <c r="H149" s="35">
        <v>200</v>
      </c>
      <c r="I149" s="10"/>
    </row>
    <row r="150" spans="1:9" ht="39.75" customHeight="1">
      <c r="A150" s="20">
        <f t="shared" ref="A150" si="36">A149+1</f>
        <v>124</v>
      </c>
      <c r="B150" s="50" t="s">
        <v>17</v>
      </c>
      <c r="C150" s="22" t="s">
        <v>158</v>
      </c>
      <c r="D150" s="22" t="s">
        <v>157</v>
      </c>
      <c r="E150" s="22"/>
      <c r="F150" s="35">
        <v>0</v>
      </c>
      <c r="G150" s="35">
        <v>200</v>
      </c>
      <c r="H150" s="35">
        <v>200</v>
      </c>
      <c r="I150" s="10"/>
    </row>
    <row r="151" spans="1:9" ht="39.75" customHeight="1">
      <c r="A151" s="60" t="s">
        <v>221</v>
      </c>
      <c r="B151" s="29" t="s">
        <v>146</v>
      </c>
      <c r="C151" s="22" t="s">
        <v>158</v>
      </c>
      <c r="D151" s="22" t="s">
        <v>157</v>
      </c>
      <c r="E151" s="22" t="s">
        <v>1</v>
      </c>
      <c r="F151" s="35">
        <v>0</v>
      </c>
      <c r="G151" s="35">
        <v>200</v>
      </c>
      <c r="H151" s="35">
        <v>200</v>
      </c>
      <c r="I151" s="10"/>
    </row>
    <row r="152" spans="1:9" ht="39.75" customHeight="1">
      <c r="A152" s="58" t="s">
        <v>222</v>
      </c>
      <c r="B152" s="27" t="s">
        <v>30</v>
      </c>
      <c r="C152" s="22" t="s">
        <v>158</v>
      </c>
      <c r="D152" s="22" t="s">
        <v>157</v>
      </c>
      <c r="E152" s="22" t="s">
        <v>31</v>
      </c>
      <c r="F152" s="35">
        <v>0</v>
      </c>
      <c r="G152" s="35">
        <v>200</v>
      </c>
      <c r="H152" s="35">
        <v>200</v>
      </c>
      <c r="I152" s="10"/>
    </row>
    <row r="153" spans="1:9" ht="75.75" customHeight="1">
      <c r="A153" s="57">
        <f t="shared" ref="A153" si="37">A152+1</f>
        <v>127</v>
      </c>
      <c r="B153" s="41" t="s">
        <v>161</v>
      </c>
      <c r="C153" s="18" t="s">
        <v>160</v>
      </c>
      <c r="D153" s="18"/>
      <c r="E153" s="18"/>
      <c r="F153" s="34">
        <v>8.9</v>
      </c>
      <c r="G153" s="34">
        <v>9.8000000000000007</v>
      </c>
      <c r="H153" s="34">
        <v>9.8000000000000007</v>
      </c>
      <c r="I153" s="10"/>
    </row>
    <row r="154" spans="1:9" ht="39.75" customHeight="1">
      <c r="A154" s="60" t="s">
        <v>223</v>
      </c>
      <c r="B154" s="50" t="s">
        <v>11</v>
      </c>
      <c r="C154" s="22" t="s">
        <v>160</v>
      </c>
      <c r="D154" s="22" t="s">
        <v>12</v>
      </c>
      <c r="E154" s="22"/>
      <c r="F154" s="35">
        <v>8.9</v>
      </c>
      <c r="G154" s="35">
        <v>9.8000000000000007</v>
      </c>
      <c r="H154" s="35">
        <v>9.8000000000000007</v>
      </c>
      <c r="I154" s="10"/>
    </row>
    <row r="155" spans="1:9" ht="39.75" customHeight="1">
      <c r="A155" s="58" t="s">
        <v>224</v>
      </c>
      <c r="B155" s="50" t="s">
        <v>13</v>
      </c>
      <c r="C155" s="22" t="s">
        <v>160</v>
      </c>
      <c r="D155" s="22" t="s">
        <v>14</v>
      </c>
      <c r="E155" s="22"/>
      <c r="F155" s="35">
        <v>8.9</v>
      </c>
      <c r="G155" s="35">
        <v>9.8000000000000007</v>
      </c>
      <c r="H155" s="35">
        <v>9.8000000000000007</v>
      </c>
      <c r="I155" s="10"/>
    </row>
    <row r="156" spans="1:9" ht="39.75" customHeight="1">
      <c r="A156" s="20">
        <f t="shared" ref="A156" si="38">A155+1</f>
        <v>130</v>
      </c>
      <c r="B156" s="29" t="s">
        <v>146</v>
      </c>
      <c r="C156" s="22" t="s">
        <v>160</v>
      </c>
      <c r="D156" s="22" t="s">
        <v>14</v>
      </c>
      <c r="E156" s="22" t="s">
        <v>1</v>
      </c>
      <c r="F156" s="35">
        <v>8.9</v>
      </c>
      <c r="G156" s="35">
        <v>9.8000000000000007</v>
      </c>
      <c r="H156" s="35">
        <v>9.8000000000000007</v>
      </c>
      <c r="I156" s="10"/>
    </row>
    <row r="157" spans="1:9" ht="39.75" customHeight="1" thickBot="1">
      <c r="A157" s="60" t="s">
        <v>109</v>
      </c>
      <c r="B157" s="27" t="s">
        <v>30</v>
      </c>
      <c r="C157" s="22" t="s">
        <v>160</v>
      </c>
      <c r="D157" s="22" t="s">
        <v>14</v>
      </c>
      <c r="E157" s="22" t="s">
        <v>31</v>
      </c>
      <c r="F157" s="35">
        <v>8.9</v>
      </c>
      <c r="G157" s="35">
        <v>9.8000000000000007</v>
      </c>
      <c r="H157" s="35">
        <v>9.8000000000000007</v>
      </c>
      <c r="I157" s="10"/>
    </row>
    <row r="158" spans="1:9" ht="63" customHeight="1" thickBot="1">
      <c r="A158" s="17" t="s">
        <v>110</v>
      </c>
      <c r="B158" s="56" t="s">
        <v>90</v>
      </c>
      <c r="C158" s="18" t="s">
        <v>36</v>
      </c>
      <c r="D158" s="18"/>
      <c r="E158" s="18"/>
      <c r="F158" s="34">
        <f>F159+F163</f>
        <v>141.6</v>
      </c>
      <c r="G158" s="34">
        <f t="shared" ref="G158:H158" si="39">G159+G163</f>
        <v>154.10000000000002</v>
      </c>
      <c r="H158" s="34">
        <f t="shared" si="39"/>
        <v>154.10000000000002</v>
      </c>
      <c r="I158" s="10"/>
    </row>
    <row r="159" spans="1:9" ht="60" customHeight="1">
      <c r="A159" s="20">
        <f t="shared" ref="A159" si="40">A158+1</f>
        <v>133</v>
      </c>
      <c r="B159" s="33" t="s">
        <v>77</v>
      </c>
      <c r="C159" s="22" t="s">
        <v>36</v>
      </c>
      <c r="D159" s="22" t="s">
        <v>5</v>
      </c>
      <c r="E159" s="22"/>
      <c r="F159" s="35">
        <v>129.19999999999999</v>
      </c>
      <c r="G159" s="35">
        <v>140.30000000000001</v>
      </c>
      <c r="H159" s="35">
        <v>140.30000000000001</v>
      </c>
      <c r="I159" s="10"/>
    </row>
    <row r="160" spans="1:9" ht="39.75" customHeight="1">
      <c r="A160" s="60" t="s">
        <v>225</v>
      </c>
      <c r="B160" s="21" t="s">
        <v>6</v>
      </c>
      <c r="C160" s="22" t="s">
        <v>36</v>
      </c>
      <c r="D160" s="22" t="s">
        <v>7</v>
      </c>
      <c r="E160" s="22"/>
      <c r="F160" s="35">
        <v>129.19999999999999</v>
      </c>
      <c r="G160" s="35">
        <v>140.30000000000001</v>
      </c>
      <c r="H160" s="35">
        <v>140.30000000000001</v>
      </c>
      <c r="I160" s="10"/>
    </row>
    <row r="161" spans="1:9" ht="39.75" customHeight="1">
      <c r="A161" s="58" t="s">
        <v>226</v>
      </c>
      <c r="B161" s="27" t="s">
        <v>32</v>
      </c>
      <c r="C161" s="22" t="s">
        <v>36</v>
      </c>
      <c r="D161" s="22" t="s">
        <v>7</v>
      </c>
      <c r="E161" s="22" t="s">
        <v>33</v>
      </c>
      <c r="F161" s="35">
        <v>129.19999999999999</v>
      </c>
      <c r="G161" s="35">
        <v>140.30000000000001</v>
      </c>
      <c r="H161" s="35">
        <v>140.30000000000001</v>
      </c>
      <c r="I161" s="10"/>
    </row>
    <row r="162" spans="1:9" ht="39.75" customHeight="1">
      <c r="A162" s="20">
        <f t="shared" ref="A162" si="41">A161+1</f>
        <v>136</v>
      </c>
      <c r="B162" s="27" t="s">
        <v>34</v>
      </c>
      <c r="C162" s="22" t="s">
        <v>36</v>
      </c>
      <c r="D162" s="22" t="s">
        <v>7</v>
      </c>
      <c r="E162" s="22" t="s">
        <v>35</v>
      </c>
      <c r="F162" s="35">
        <v>129.19999999999999</v>
      </c>
      <c r="G162" s="35">
        <v>140.30000000000001</v>
      </c>
      <c r="H162" s="35">
        <v>140.30000000000001</v>
      </c>
      <c r="I162" s="10"/>
    </row>
    <row r="163" spans="1:9" ht="39.75" customHeight="1">
      <c r="A163" s="60" t="s">
        <v>227</v>
      </c>
      <c r="B163" s="21" t="s">
        <v>11</v>
      </c>
      <c r="C163" s="22" t="s">
        <v>36</v>
      </c>
      <c r="D163" s="22" t="s">
        <v>12</v>
      </c>
      <c r="E163" s="22"/>
      <c r="F163" s="35">
        <v>12.4</v>
      </c>
      <c r="G163" s="35">
        <v>13.8</v>
      </c>
      <c r="H163" s="35">
        <v>13.8</v>
      </c>
      <c r="I163" s="10"/>
    </row>
    <row r="164" spans="1:9" ht="39.75" customHeight="1">
      <c r="A164" s="58" t="s">
        <v>228</v>
      </c>
      <c r="B164" s="21" t="s">
        <v>13</v>
      </c>
      <c r="C164" s="22" t="s">
        <v>36</v>
      </c>
      <c r="D164" s="22" t="s">
        <v>14</v>
      </c>
      <c r="E164" s="22"/>
      <c r="F164" s="35">
        <v>12.4</v>
      </c>
      <c r="G164" s="35">
        <v>13.8</v>
      </c>
      <c r="H164" s="35">
        <v>13.8</v>
      </c>
      <c r="I164" s="10"/>
    </row>
    <row r="165" spans="1:9" ht="39.75" customHeight="1">
      <c r="A165" s="20">
        <f t="shared" ref="A165" si="42">A164+1</f>
        <v>139</v>
      </c>
      <c r="B165" s="27" t="s">
        <v>32</v>
      </c>
      <c r="C165" s="22" t="s">
        <v>36</v>
      </c>
      <c r="D165" s="22" t="s">
        <v>14</v>
      </c>
      <c r="E165" s="22" t="s">
        <v>33</v>
      </c>
      <c r="F165" s="35">
        <v>12.4</v>
      </c>
      <c r="G165" s="35">
        <v>13.8</v>
      </c>
      <c r="H165" s="35">
        <v>13.8</v>
      </c>
      <c r="I165" s="10"/>
    </row>
    <row r="166" spans="1:9" ht="39.75" customHeight="1">
      <c r="A166" s="60" t="s">
        <v>229</v>
      </c>
      <c r="B166" s="27" t="s">
        <v>34</v>
      </c>
      <c r="C166" s="22" t="s">
        <v>36</v>
      </c>
      <c r="D166" s="22" t="s">
        <v>14</v>
      </c>
      <c r="E166" s="22" t="s">
        <v>35</v>
      </c>
      <c r="F166" s="35">
        <v>12.4</v>
      </c>
      <c r="G166" s="35">
        <v>13.8</v>
      </c>
      <c r="H166" s="35">
        <v>13.8</v>
      </c>
      <c r="I166" s="10"/>
    </row>
    <row r="167" spans="1:9" ht="18.75">
      <c r="A167" s="12"/>
      <c r="B167" s="13" t="s">
        <v>112</v>
      </c>
      <c r="C167" s="14"/>
      <c r="D167" s="14"/>
      <c r="E167" s="14"/>
      <c r="F167" s="61">
        <f>F95+F15</f>
        <v>6034.8</v>
      </c>
      <c r="G167" s="61">
        <f>G95+G15</f>
        <v>9704.1</v>
      </c>
      <c r="H167" s="61">
        <f>H95+H15</f>
        <v>8913.1999999999989</v>
      </c>
    </row>
    <row r="168" spans="1:9" ht="12.75" customHeight="1">
      <c r="B168" s="12"/>
    </row>
    <row r="169" spans="1:9" ht="12.75" customHeight="1">
      <c r="G169" s="23"/>
    </row>
  </sheetData>
  <mergeCells count="6">
    <mergeCell ref="A9:H9"/>
    <mergeCell ref="A8:H8"/>
    <mergeCell ref="A1:H1"/>
    <mergeCell ref="B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scale="4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2022-05-30T04:27:13Z</cp:lastPrinted>
  <dcterms:created xsi:type="dcterms:W3CDTF">2020-01-28T02:01:16Z</dcterms:created>
  <dcterms:modified xsi:type="dcterms:W3CDTF">2022-05-30T04:27:17Z</dcterms:modified>
</cp:coreProperties>
</file>